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105" windowWidth="16920" windowHeight="97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Лист1!$3:$5</definedName>
  </definedNames>
  <calcPr calcId="124519"/>
</workbook>
</file>

<file path=xl/calcChain.xml><?xml version="1.0" encoding="utf-8"?>
<calcChain xmlns="http://schemas.openxmlformats.org/spreadsheetml/2006/main">
  <c r="J20" i="1"/>
  <c r="M5"/>
  <c r="L5"/>
  <c r="N20"/>
  <c r="O20"/>
  <c r="P20"/>
  <c r="Q20"/>
  <c r="M20"/>
  <c r="A32"/>
  <c r="A31"/>
  <c r="A24"/>
  <c r="A22"/>
  <c r="A21"/>
  <c r="A18"/>
  <c r="A19" s="1"/>
  <c r="A16"/>
  <c r="A17" s="1"/>
  <c r="A15"/>
  <c r="A14"/>
  <c r="A13"/>
  <c r="A12"/>
  <c r="A11"/>
  <c r="M34" l="1"/>
  <c r="N34"/>
  <c r="Q34"/>
  <c r="J34"/>
  <c r="K33"/>
  <c r="M33"/>
  <c r="N33"/>
  <c r="O33"/>
  <c r="O34" s="1"/>
  <c r="P33"/>
  <c r="P34" s="1"/>
  <c r="Q33"/>
  <c r="J33"/>
  <c r="O23"/>
  <c r="P23"/>
  <c r="Q23"/>
  <c r="N23"/>
  <c r="M23"/>
  <c r="J23"/>
  <c r="Q11" l="1"/>
  <c r="D5"/>
  <c r="E5" s="1"/>
  <c r="F5" s="1"/>
  <c r="G5" s="1"/>
  <c r="H5" s="1"/>
  <c r="I5" s="1"/>
  <c r="J5" s="1"/>
  <c r="K5" s="1"/>
  <c r="N5" s="1"/>
  <c r="O5" s="1"/>
  <c r="P5" s="1"/>
  <c r="Q5" s="1"/>
  <c r="R5" s="1"/>
</calcChain>
</file>

<file path=xl/sharedStrings.xml><?xml version="1.0" encoding="utf-8"?>
<sst xmlns="http://schemas.openxmlformats.org/spreadsheetml/2006/main" count="173" uniqueCount="99">
  <si>
    <t>№ п/п</t>
  </si>
  <si>
    <t xml:space="preserve">Краткое наименование налогового расхода </t>
  </si>
  <si>
    <t>Целевая категория налогоплательщиков, для которых предусмотрена налоговая льгота</t>
  </si>
  <si>
    <t xml:space="preserve">Целевая категория налогового расхода </t>
  </si>
  <si>
    <t>Члены многодетных семей</t>
  </si>
  <si>
    <t>Социальная</t>
  </si>
  <si>
    <t> Подпрограмма 1. «Дополнительные меры социальной поддержки населения Невьянского городского округа на 2016 -2024 годы»</t>
  </si>
  <si>
    <t>Освобождение от уплаты земельного налога членов многодетных семей </t>
  </si>
  <si>
    <t>Члены многодетных семей </t>
  </si>
  <si>
    <t>Дети-сироты</t>
  </si>
  <si>
    <t>Освобождение от уплаты земельного налога  инвалидов 1, 2 группы, а также инвалидов с детства</t>
  </si>
  <si>
    <t>Освобождение от уплаты земельного налога пенсионеров, имеющих звание «Ветеран военной службы», «Ветеран труда» и «Ветеран  труда  Свердловской области»</t>
  </si>
  <si>
    <t>Пенсионеры, имеющие звание «Ветеран военной службы», «Ветеран труда» и «Ветеран  труда  Свердловской области»</t>
  </si>
  <si>
    <t>Освобождение от уплаты земельного налога ветеранов и инвалидов Великой Отечественной войны, а также ветеранов боевых действий</t>
  </si>
  <si>
    <t>Ветераны и инвалиды Великой Отечественной войны,  ветераны боевых действий</t>
  </si>
  <si>
    <t>Освобождение от уплаты земельного налога  в фиксированной денежной сумме (в размере не более 500 рублей) добровольных пожарных</t>
  </si>
  <si>
    <t>Добровольные пожарные</t>
  </si>
  <si>
    <t>Освобождение от уплаты земельного налога  органов местного самоуправления</t>
  </si>
  <si>
    <t>Органы местного самоуправле-</t>
  </si>
  <si>
    <t>Освобождение от уплаты земельного налога  муниципальных автономных, бюджетных и казенных учреждений, финансируемых из бюджета Невьянского городского округа</t>
  </si>
  <si>
    <t>Освобождение от уплаты земельного налога  сельскохозяйственные организации и крестьянские (фермерские) хозяйства</t>
  </si>
  <si>
    <t>Сельскохозяйственные организации и крестьянские (фермерские) хозяйства</t>
  </si>
  <si>
    <t>Стимулирующая</t>
  </si>
  <si>
    <t xml:space="preserve"> № 2284-п</t>
  </si>
  <si>
    <t>Подпрограмма 2. «Содействие развитию малого и среднего предпринимательства в Невьянском городском округе на 2016-2024 годы»</t>
  </si>
  <si>
    <t>Освобождение от уплаты земельного налога  субъектов малого и среднего предпринимательства, если среднесписочная численность инвалидов среди их работников составляет не менее 50 %, а их доля в фонде оплаты труда - не менее 25 %</t>
  </si>
  <si>
    <t>Субъекты малого и среднего предпринимательства,</t>
  </si>
  <si>
    <t>если среднесписочная численность инвалидов среди их работников составляет не менее 50 %, а их доля в фонде оплаты труда - не менее 25 %</t>
  </si>
  <si>
    <t>Муниципальная программа «Содействие социально-экономическому развитию Невьянского городского округа до 2024 года, утвержденная постановлением администрации Невьянского городского округа от 17.09.2014</t>
  </si>
  <si>
    <t>Подпрограмма 5.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</si>
  <si>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Освобождение от уплаты земельного налога  организации –</t>
  </si>
  <si>
    <t>в отношении земель, занятых техническими сооружениями и сетями, используемыми для нужд жилищно-коммунального хозяйства</t>
  </si>
  <si>
    <t>Организации,</t>
  </si>
  <si>
    <t>Стратегия социально-экономического развития Невьянского городского округа на период до 2035 года утвержденная решением Думы Невьянского городского округа        от 28.11.2018 № 114</t>
  </si>
  <si>
    <t>Стратегическое направление  3.2.       « Развитие экономического потенциала»</t>
  </si>
  <si>
    <t>Освобождение от уплаты земельного налога  организации - в отношении земель, на которых расположены объекты, предназначенные для очистки, обезвреживания и переработки отходов потребления</t>
  </si>
  <si>
    <t>Организации, в отношении земель, на которых расположены объекты, предназначенные для очистки, обезвреживания и переработки отходов потребления</t>
  </si>
  <si>
    <t>Подпрограмма 6. «Экологическая безопасность Невьянского городского округа»</t>
  </si>
  <si>
    <t>Решение Думы Невьянского городского округа от  29.10.2014  № 102 «Об установлении налога на имущество физических лиц на территории Невьянского городского округа»</t>
  </si>
  <si>
    <t xml:space="preserve">Наименование структурного элемента муниципальной программы / документа стратегического планирования  </t>
  </si>
  <si>
    <t xml:space="preserve">Наименование муниципальной программы / документа стратегического планирования </t>
  </si>
  <si>
    <t>Цель  налоговой льготы</t>
  </si>
  <si>
    <t>Эффективность налогвого расхода                        (да, нет)</t>
  </si>
  <si>
    <t>Муниципальная программа «Социальная поддержка и социальное обслуживание населения Невьянского городского округа до 2024 года», утвержденная постановлением администрации Невьянского городского округа от 20.10.2014 № 2548-п</t>
  </si>
  <si>
    <t>Решение Думы НГО от 30.09.2016  № 118 «Об установлении земельного налога на территории Невьянского городского округа»</t>
  </si>
  <si>
    <t>Повышение уровня социальной защищенности населения Невьянского городского округа</t>
  </si>
  <si>
    <t xml:space="preserve">Дата начала действия </t>
  </si>
  <si>
    <t>Оценка объема налогового расхода  (тыс. рублей)</t>
  </si>
  <si>
    <t>2019 год (факт)</t>
  </si>
  <si>
    <t>2020 год (оценка)</t>
  </si>
  <si>
    <t>2021 год (прогноз)</t>
  </si>
  <si>
    <t>2022 год (прогноз)</t>
  </si>
  <si>
    <t>2023 год (прогноз)</t>
  </si>
  <si>
    <t>да</t>
  </si>
  <si>
    <t>Дата прекращения</t>
  </si>
  <si>
    <t>не установлена</t>
  </si>
  <si>
    <t>Освобождение от уплаты земельного налога детей-сирот </t>
  </si>
  <si>
    <t xml:space="preserve">Инвалиды 1, 2 группы, 
а также инвалиды  с детства 
</t>
  </si>
  <si>
    <t xml:space="preserve">Освобождение от уплаты земельного налога  физических лиц, достигших возраста: мужчины - 60 лет, женщины - 55 лет, а также пенсионеры по 
случаю потери кормильца </t>
  </si>
  <si>
    <t>Освобождение от уплаты налога  на имущество физических лиц  членов многодетных семей </t>
  </si>
  <si>
    <t>Субъекты малого и среднего предпринимательства, если среднесписочная численность инвалидов среди их работников составляет не менее 50 %, а их доля в фонде оплаты труда - не менее 25 %</t>
  </si>
  <si>
    <t xml:space="preserve">Муниципальная программа «Содействие социально-экономическому развитию Невьянского городского округа до 2024 года, утвержденная постановлением администрации Невьянского городского округа от 17.09.2014  № 2284-п
</t>
  </si>
  <si>
    <t>нет</t>
  </si>
  <si>
    <t>Итого по социальным налоговым расходам</t>
  </si>
  <si>
    <t>Техническая</t>
  </si>
  <si>
    <t xml:space="preserve">Муниципальная программа «Управление муниципальными финансами Невьянского городского округа до 2024 года», утвержденная постановлением администрации Невьянского городского округа от 20.10.2014  № 2550-п
</t>
  </si>
  <si>
    <t>Подпрограмма 1.
«Управление бюджетным процессом и его совершенствование»</t>
  </si>
  <si>
    <t xml:space="preserve">Муниципальные  автономные, бюджетные и казенные учреждения
</t>
  </si>
  <si>
    <t xml:space="preserve">Итого по техническим налоговым расходам </t>
  </si>
  <si>
    <t>Муниципальная программа «Содействие социально-экономическому развитию Невьянского городского округа до 2024 года», утвержденная постановлением администрации Невьянского городского округа от 17.09.2014 № 2284-п</t>
  </si>
  <si>
    <t>Содействие развитию малого и среднего предпринимательства в Невьянском городском округе</t>
  </si>
  <si>
    <t xml:space="preserve">Освобождение от уплаты земельного налога  организации – 
в отношении земель, занятых техническими сооружениями и сетями, используемыми для нужд жилищно-коммунального хозяйства 
</t>
  </si>
  <si>
    <t xml:space="preserve">Организации,
в отношении земель, занятых техническими сооружениями и сетями, используемыми для нужд жилищно-коммунального хозяйства
</t>
  </si>
  <si>
    <t xml:space="preserve">Стратегия социально-экономического развития Невьянского городского округа на период до 2035 года утвержденная решением Думы Невьянского городского округа                      от 28.11.2018 № 114
</t>
  </si>
  <si>
    <t>Стратегическое направление  3.2.                               « Развитие экономического потенциала»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</si>
  <si>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 утвержденная постановлением администрации Невьянского городского округа от 23.10.2014 № 2618-п</t>
  </si>
  <si>
    <t xml:space="preserve">Итого по стимулирующим  налоговым расходам </t>
  </si>
  <si>
    <t xml:space="preserve">ИТОГО по налоговым расходам Невьянского городского округа </t>
  </si>
  <si>
    <t xml:space="preserve">Создание условий для эффективного функционирования и развития системы коммунальной инфраструктуры, обеспечивающих безопасные и комфортные условия проживания граждан и улучшение экологической обстановки </t>
  </si>
  <si>
    <t xml:space="preserve">Поддержка 
малого и среднего предпринимательства
</t>
  </si>
  <si>
    <t>Информация об оценке налоговых  расходов (налоговых льгот), предоставляемых в соответствии с правовыми актами Думы Невьянского городского округа, за 2018 - 2023 годы</t>
  </si>
  <si>
    <t xml:space="preserve">Приложение №1                                                                                                                  к информации   о результатах оценки эффективности  налоговых расходов, предоставленных в соответствии с правовыми актами Думы Невьянского городского округа по местным налогам в 2019 году
</t>
  </si>
  <si>
    <t>Решение Думы Невьянского городского округа от  23.10.2019  № 97 «Об установлении налога на имущество физических лиц на территории Невьянского городского округа»</t>
  </si>
  <si>
    <r>
      <t>Пониженная ставка (</t>
    </r>
    <r>
      <rPr>
        <sz val="11"/>
        <color theme="1"/>
        <rFont val="Times New Roman"/>
        <family val="1"/>
        <charset val="204"/>
      </rPr>
      <t xml:space="preserve">в размере </t>
    </r>
    <r>
      <rPr>
        <sz val="11"/>
        <color rgb="FF2D2D2D"/>
        <rFont val="Times New Roman"/>
        <family val="1"/>
        <charset val="204"/>
      </rPr>
      <t xml:space="preserve">0 %) налога на имущество физических лиц в отношении  </t>
    </r>
    <r>
      <rPr>
        <sz val="11"/>
        <color theme="1"/>
        <rFont val="Times New Roman"/>
        <family val="1"/>
        <charset val="204"/>
      </rPr>
      <t>хозяйственных строений или сооружений, площадь каждого из которых не превышает 50 квадратных метров</t>
    </r>
  </si>
  <si>
    <t xml:space="preserve">Физические лица </t>
  </si>
  <si>
    <t>Стратегия социально-экономического развития Невьянского городского округа на период до 2035 года утвержденная решением Думы Невьянского городского округа от 28.11.2018 № 114</t>
  </si>
  <si>
    <t xml:space="preserve">Стратегическое направление 3.8.
«Градостроительст         
во,землепользование»
</t>
  </si>
  <si>
    <t xml:space="preserve">Поддержка физических лиц собственников земельных участков  для ведения личного подсобного  хозяйства, огородничества, садоводства или индивидуального жилищного строительства   </t>
  </si>
  <si>
    <t>* - востребованность налоговой льготы определяется соотношением численности плательщиков, воспользовавшихся правом на льготы, и общей численности плательщиков, потенциально имеющих право на получение льготы,  за 5-летний период</t>
  </si>
  <si>
    <t>Востребован- ность*                        (за 5-летнй период),                   %</t>
  </si>
  <si>
    <t>Бюджетная эффектив- ность**</t>
  </si>
  <si>
    <t>** - при определении бюджетной эффективности -проводится сравнительный анализ результативности предоставления налоговой льготы и применения альтернативных механизмов достижения целей</t>
  </si>
  <si>
    <t>не установлено</t>
  </si>
  <si>
    <t xml:space="preserve">Количество налогоплате- льщиков, пользующихся налоговой льготой в 2019 году </t>
  </si>
  <si>
    <t>Создание доступной среды для инвалидов и других маломобильных групп населения на территории Невьянского городского округа (содействие занятости инвалидов)</t>
  </si>
  <si>
    <t>Рациональное управление средствами местного бюджета, повышение эффективности бюджетных расходов (уменьшение встречных финансовых потоков)</t>
  </si>
  <si>
    <t xml:space="preserve">Физические лица, достигшие возраста: мужчины - 60 лет, женщины - 55 лет, 
пенсионеры по случаю потери кормильца
</t>
  </si>
  <si>
    <t xml:space="preserve">Физические лица,
достигшие пенсионного возраста, признанные жертвами политических репрессий
</t>
  </si>
  <si>
    <t>Освобождение от уплаты земельного налога лиц, достигших пенсионного возраста, подвергшиеся политическим репрессиям и признанных жертвами политическихрепрессий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</si>
</sst>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#,##0.0"/>
  </numFmts>
  <fonts count="17"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Fill="1"/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3" fontId="10" fillId="0" borderId="18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64" fontId="10" fillId="0" borderId="18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10" fillId="0" borderId="23" xfId="0" applyFont="1" applyBorder="1" applyAlignment="1">
      <alignment horizontal="center"/>
    </xf>
    <xf numFmtId="164" fontId="10" fillId="0" borderId="23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3" fontId="10" fillId="0" borderId="18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2" fontId="2" fillId="0" borderId="15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2" borderId="15" xfId="0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9" fillId="0" borderId="15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0" fillId="0" borderId="25" xfId="0" applyBorder="1"/>
    <xf numFmtId="0" fontId="13" fillId="0" borderId="15" xfId="0" applyFont="1" applyBorder="1" applyAlignment="1">
      <alignment horizontal="left" vertical="center" wrapText="1"/>
    </xf>
    <xf numFmtId="2" fontId="10" fillId="0" borderId="18" xfId="0" applyNumberFormat="1" applyFont="1" applyFill="1" applyBorder="1" applyAlignment="1">
      <alignment horizontal="center" vertical="center"/>
    </xf>
    <xf numFmtId="2" fontId="10" fillId="0" borderId="23" xfId="0" applyNumberFormat="1" applyFont="1" applyBorder="1" applyAlignment="1">
      <alignment horizontal="center"/>
    </xf>
    <xf numFmtId="0" fontId="3" fillId="0" borderId="8" xfId="0" applyFont="1" applyFill="1" applyBorder="1"/>
    <xf numFmtId="4" fontId="16" fillId="0" borderId="18" xfId="0" applyNumberFormat="1" applyFont="1" applyBorder="1" applyAlignment="1">
      <alignment horizontal="center"/>
    </xf>
    <xf numFmtId="166" fontId="16" fillId="0" borderId="18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1" fillId="0" borderId="7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10" fillId="0" borderId="17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9" fillId="0" borderId="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771525</xdr:colOff>
      <xdr:row>14</xdr:row>
      <xdr:rowOff>5191125</xdr:rowOff>
    </xdr:from>
    <xdr:to>
      <xdr:col>6</xdr:col>
      <xdr:colOff>560705</xdr:colOff>
      <xdr:row>14</xdr:row>
      <xdr:rowOff>5200015</xdr:rowOff>
    </xdr:to>
    <xdr:cxnSp macro="">
      <xdr:nvCxnSpPr>
        <xdr:cNvPr id="6" name="AutoShape 4"/>
        <xdr:cNvCxnSpPr>
          <a:cxnSpLocks noChangeShapeType="1"/>
        </xdr:cNvCxnSpPr>
      </xdr:nvCxnSpPr>
      <xdr:spPr bwMode="auto">
        <a:xfrm flipV="1">
          <a:off x="8106410" y="5724525"/>
          <a:ext cx="2303780" cy="889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15</xdr:row>
      <xdr:rowOff>4143375</xdr:rowOff>
    </xdr:from>
    <xdr:to>
      <xdr:col>12</xdr:col>
      <xdr:colOff>202565</xdr:colOff>
      <xdr:row>15</xdr:row>
      <xdr:rowOff>4169410</xdr:rowOff>
    </xdr:to>
    <xdr:cxnSp macro="">
      <xdr:nvCxnSpPr>
        <xdr:cNvPr id="9" name="AutoShape 12"/>
        <xdr:cNvCxnSpPr>
          <a:cxnSpLocks noChangeShapeType="1"/>
        </xdr:cNvCxnSpPr>
      </xdr:nvCxnSpPr>
      <xdr:spPr bwMode="auto">
        <a:xfrm>
          <a:off x="167005" y="808990"/>
          <a:ext cx="10260965" cy="2603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abSelected="1" workbookViewId="0">
      <selection activeCell="C16" sqref="C16"/>
    </sheetView>
  </sheetViews>
  <sheetFormatPr defaultRowHeight="18.75"/>
  <cols>
    <col min="1" max="1" width="2.69921875" customWidth="1"/>
    <col min="2" max="2" width="16.19921875" customWidth="1"/>
    <col min="3" max="3" width="11" customWidth="1"/>
    <col min="4" max="4" width="8.69921875" customWidth="1"/>
    <col min="5" max="5" width="21" customWidth="1"/>
    <col min="6" max="6" width="14.69921875" customWidth="1"/>
    <col min="7" max="7" width="11" customWidth="1"/>
    <col min="8" max="8" width="8" style="85" customWidth="1"/>
    <col min="9" max="9" width="7.09765625" customWidth="1"/>
    <col min="11" max="11" width="8.19921875" customWidth="1"/>
    <col min="12" max="12" width="7.3984375" customWidth="1"/>
    <col min="13" max="13" width="8" customWidth="1"/>
    <col min="14" max="14" width="7.09765625" customWidth="1"/>
    <col min="15" max="16" width="7.19921875" customWidth="1"/>
    <col min="17" max="17" width="7.296875" customWidth="1"/>
    <col min="18" max="18" width="9.5" customWidth="1"/>
  </cols>
  <sheetData>
    <row r="1" spans="1:18" ht="99" customHeight="1">
      <c r="O1" s="123" t="s">
        <v>81</v>
      </c>
      <c r="P1" s="123"/>
      <c r="Q1" s="123"/>
      <c r="R1" s="123"/>
    </row>
    <row r="2" spans="1:18" ht="50.25" customHeight="1" thickBot="1">
      <c r="A2" s="111" t="s">
        <v>80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s="1" customFormat="1" ht="42.75" customHeight="1">
      <c r="A3" s="118" t="s">
        <v>0</v>
      </c>
      <c r="B3" s="116" t="s">
        <v>1</v>
      </c>
      <c r="C3" s="116" t="s">
        <v>2</v>
      </c>
      <c r="D3" s="116" t="s">
        <v>3</v>
      </c>
      <c r="E3" s="116" t="s">
        <v>40</v>
      </c>
      <c r="F3" s="116" t="s">
        <v>39</v>
      </c>
      <c r="G3" s="126" t="s">
        <v>41</v>
      </c>
      <c r="H3" s="127" t="s">
        <v>46</v>
      </c>
      <c r="I3" s="124" t="s">
        <v>54</v>
      </c>
      <c r="J3" s="116" t="s">
        <v>93</v>
      </c>
      <c r="K3" s="116" t="s">
        <v>89</v>
      </c>
      <c r="L3" s="116" t="s">
        <v>90</v>
      </c>
      <c r="M3" s="116" t="s">
        <v>47</v>
      </c>
      <c r="N3" s="120"/>
      <c r="O3" s="120"/>
      <c r="P3" s="120"/>
      <c r="Q3" s="120"/>
      <c r="R3" s="121" t="s">
        <v>42</v>
      </c>
    </row>
    <row r="4" spans="1:18" s="1" customFormat="1" ht="93.75" customHeight="1" thickBot="1">
      <c r="A4" s="119"/>
      <c r="B4" s="117"/>
      <c r="C4" s="117"/>
      <c r="D4" s="117"/>
      <c r="E4" s="117"/>
      <c r="F4" s="117"/>
      <c r="G4" s="117"/>
      <c r="H4" s="128"/>
      <c r="I4" s="125"/>
      <c r="J4" s="117"/>
      <c r="K4" s="117"/>
      <c r="L4" s="117"/>
      <c r="M4" s="30" t="s">
        <v>48</v>
      </c>
      <c r="N4" s="30" t="s">
        <v>49</v>
      </c>
      <c r="O4" s="30" t="s">
        <v>50</v>
      </c>
      <c r="P4" s="30" t="s">
        <v>51</v>
      </c>
      <c r="Q4" s="30" t="s">
        <v>52</v>
      </c>
      <c r="R4" s="122"/>
    </row>
    <row r="5" spans="1:18" s="3" customFormat="1" ht="15.75" thickBot="1">
      <c r="A5" s="31">
        <v>1</v>
      </c>
      <c r="B5" s="32">
        <v>2</v>
      </c>
      <c r="C5" s="32">
        <v>3</v>
      </c>
      <c r="D5" s="32">
        <f>C5+1</f>
        <v>4</v>
      </c>
      <c r="E5" s="32">
        <f t="shared" ref="E5:R5" si="0">D5+1</f>
        <v>5</v>
      </c>
      <c r="F5" s="32">
        <f t="shared" si="0"/>
        <v>6</v>
      </c>
      <c r="G5" s="32">
        <f t="shared" si="0"/>
        <v>7</v>
      </c>
      <c r="H5" s="86">
        <f t="shared" si="0"/>
        <v>8</v>
      </c>
      <c r="I5" s="32">
        <f t="shared" si="0"/>
        <v>9</v>
      </c>
      <c r="J5" s="32">
        <f t="shared" si="0"/>
        <v>10</v>
      </c>
      <c r="K5" s="32">
        <f t="shared" si="0"/>
        <v>11</v>
      </c>
      <c r="L5" s="32">
        <f t="shared" si="0"/>
        <v>12</v>
      </c>
      <c r="M5" s="32">
        <f t="shared" si="0"/>
        <v>13</v>
      </c>
      <c r="N5" s="32">
        <f t="shared" si="0"/>
        <v>14</v>
      </c>
      <c r="O5" s="32">
        <f t="shared" si="0"/>
        <v>15</v>
      </c>
      <c r="P5" s="32">
        <f t="shared" si="0"/>
        <v>16</v>
      </c>
      <c r="Q5" s="32">
        <f t="shared" si="0"/>
        <v>17</v>
      </c>
      <c r="R5" s="33">
        <f t="shared" si="0"/>
        <v>18</v>
      </c>
    </row>
    <row r="6" spans="1:18" ht="25.5" customHeight="1" thickBot="1">
      <c r="A6" s="104" t="s">
        <v>38</v>
      </c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1:18" s="4" customFormat="1" ht="127.5" customHeight="1" thickBot="1">
      <c r="A7" s="73">
        <v>1</v>
      </c>
      <c r="B7" s="74" t="s">
        <v>59</v>
      </c>
      <c r="C7" s="43" t="s">
        <v>4</v>
      </c>
      <c r="D7" s="44" t="s">
        <v>5</v>
      </c>
      <c r="E7" s="45" t="s">
        <v>43</v>
      </c>
      <c r="F7" s="46" t="s">
        <v>6</v>
      </c>
      <c r="G7" s="47" t="s">
        <v>45</v>
      </c>
      <c r="H7" s="87">
        <v>42005</v>
      </c>
      <c r="I7" s="92" t="s">
        <v>55</v>
      </c>
      <c r="J7" s="48">
        <v>148</v>
      </c>
      <c r="K7" s="49">
        <v>0.215</v>
      </c>
      <c r="L7" s="80">
        <v>0.02</v>
      </c>
      <c r="M7" s="48">
        <v>122</v>
      </c>
      <c r="N7" s="48">
        <v>90</v>
      </c>
      <c r="O7" s="48">
        <v>100</v>
      </c>
      <c r="P7" s="48">
        <v>110</v>
      </c>
      <c r="Q7" s="48">
        <v>110</v>
      </c>
      <c r="R7" s="50" t="s">
        <v>53</v>
      </c>
    </row>
    <row r="8" spans="1:18" s="4" customFormat="1" ht="35.25" customHeight="1" thickBot="1">
      <c r="A8" s="104" t="s">
        <v>82</v>
      </c>
      <c r="B8" s="105"/>
      <c r="C8" s="105"/>
      <c r="D8" s="105"/>
      <c r="E8" s="105"/>
      <c r="F8" s="105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7"/>
    </row>
    <row r="9" spans="1:18" s="4" customFormat="1" ht="202.5" customHeight="1" thickBot="1">
      <c r="A9" s="73">
        <v>2</v>
      </c>
      <c r="B9" s="95" t="s">
        <v>83</v>
      </c>
      <c r="C9" s="32" t="s">
        <v>84</v>
      </c>
      <c r="D9" s="44" t="s">
        <v>5</v>
      </c>
      <c r="E9" s="45" t="s">
        <v>85</v>
      </c>
      <c r="F9" s="46" t="s">
        <v>86</v>
      </c>
      <c r="G9" s="47" t="s">
        <v>87</v>
      </c>
      <c r="H9" s="87">
        <v>43831</v>
      </c>
      <c r="I9" s="92" t="s">
        <v>55</v>
      </c>
      <c r="J9" s="44" t="s">
        <v>92</v>
      </c>
      <c r="K9" s="49">
        <v>1</v>
      </c>
      <c r="L9" s="80">
        <v>0.1</v>
      </c>
      <c r="M9" s="48">
        <v>0</v>
      </c>
      <c r="N9" s="48">
        <v>275.8</v>
      </c>
      <c r="O9" s="48">
        <v>275.8</v>
      </c>
      <c r="P9" s="48">
        <v>275.8</v>
      </c>
      <c r="Q9" s="48">
        <v>275.8</v>
      </c>
      <c r="R9" s="50" t="s">
        <v>53</v>
      </c>
    </row>
    <row r="10" spans="1:18" ht="37.5" customHeight="1" thickBot="1">
      <c r="A10" s="104" t="s">
        <v>44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30"/>
      <c r="R10" s="94"/>
    </row>
    <row r="11" spans="1:18" s="4" customFormat="1" ht="118.5" customHeight="1">
      <c r="A11" s="51">
        <f>A9+1</f>
        <v>3</v>
      </c>
      <c r="B11" s="52" t="s">
        <v>7</v>
      </c>
      <c r="C11" s="35" t="s">
        <v>8</v>
      </c>
      <c r="D11" s="36" t="s">
        <v>5</v>
      </c>
      <c r="E11" s="37" t="s">
        <v>43</v>
      </c>
      <c r="F11" s="38" t="s">
        <v>6</v>
      </c>
      <c r="G11" s="39" t="s">
        <v>45</v>
      </c>
      <c r="H11" s="88">
        <v>38718</v>
      </c>
      <c r="I11" s="70" t="s">
        <v>55</v>
      </c>
      <c r="J11" s="40">
        <v>351</v>
      </c>
      <c r="K11" s="41">
        <v>0.436</v>
      </c>
      <c r="L11" s="82">
        <v>0.03</v>
      </c>
      <c r="M11" s="40">
        <v>218</v>
      </c>
      <c r="N11" s="40">
        <v>234</v>
      </c>
      <c r="O11" s="40">
        <v>251</v>
      </c>
      <c r="P11" s="40">
        <v>269</v>
      </c>
      <c r="Q11" s="40">
        <f>P11</f>
        <v>269</v>
      </c>
      <c r="R11" s="42" t="s">
        <v>53</v>
      </c>
    </row>
    <row r="12" spans="1:18" s="4" customFormat="1" ht="116.25" customHeight="1">
      <c r="A12" s="51">
        <f>A11+1</f>
        <v>4</v>
      </c>
      <c r="B12" s="16" t="s">
        <v>56</v>
      </c>
      <c r="C12" s="10" t="s">
        <v>9</v>
      </c>
      <c r="D12" s="9" t="s">
        <v>5</v>
      </c>
      <c r="E12" s="11" t="s">
        <v>43</v>
      </c>
      <c r="F12" s="12" t="s">
        <v>6</v>
      </c>
      <c r="G12" s="13" t="s">
        <v>45</v>
      </c>
      <c r="H12" s="89">
        <v>38718</v>
      </c>
      <c r="I12" s="21" t="s">
        <v>55</v>
      </c>
      <c r="J12" s="14">
        <v>2</v>
      </c>
      <c r="K12" s="6">
        <v>7.0000000000000001E-3</v>
      </c>
      <c r="L12" s="83">
        <v>0.01</v>
      </c>
      <c r="M12" s="14">
        <v>3</v>
      </c>
      <c r="N12" s="14">
        <v>3</v>
      </c>
      <c r="O12" s="14">
        <v>3</v>
      </c>
      <c r="P12" s="14">
        <v>3</v>
      </c>
      <c r="Q12" s="14">
        <v>3</v>
      </c>
      <c r="R12" s="29" t="s">
        <v>53</v>
      </c>
    </row>
    <row r="13" spans="1:18" s="4" customFormat="1" ht="122.25" customHeight="1">
      <c r="A13" s="51">
        <f>A12+1</f>
        <v>5</v>
      </c>
      <c r="B13" s="16" t="s">
        <v>10</v>
      </c>
      <c r="C13" s="16" t="s">
        <v>57</v>
      </c>
      <c r="D13" s="9" t="s">
        <v>5</v>
      </c>
      <c r="E13" s="11" t="s">
        <v>43</v>
      </c>
      <c r="F13" s="12" t="s">
        <v>6</v>
      </c>
      <c r="G13" s="13" t="s">
        <v>45</v>
      </c>
      <c r="H13" s="89">
        <v>40544</v>
      </c>
      <c r="I13" s="21" t="s">
        <v>55</v>
      </c>
      <c r="J13" s="14">
        <v>150</v>
      </c>
      <c r="K13" s="6">
        <v>8.3000000000000004E-2</v>
      </c>
      <c r="L13" s="83">
        <v>0.03</v>
      </c>
      <c r="M13" s="14">
        <v>103</v>
      </c>
      <c r="N13" s="14">
        <v>120</v>
      </c>
      <c r="O13" s="14">
        <v>130</v>
      </c>
      <c r="P13" s="14">
        <v>140</v>
      </c>
      <c r="Q13" s="14">
        <v>140</v>
      </c>
      <c r="R13" s="29" t="s">
        <v>53</v>
      </c>
    </row>
    <row r="14" spans="1:18" s="4" customFormat="1" ht="150.75" customHeight="1">
      <c r="A14" s="51">
        <f>A13+1</f>
        <v>6</v>
      </c>
      <c r="B14" s="16" t="s">
        <v>58</v>
      </c>
      <c r="C14" s="16" t="s">
        <v>96</v>
      </c>
      <c r="D14" s="9" t="s">
        <v>5</v>
      </c>
      <c r="E14" s="11" t="s">
        <v>43</v>
      </c>
      <c r="F14" s="12" t="s">
        <v>6</v>
      </c>
      <c r="G14" s="12" t="s">
        <v>45</v>
      </c>
      <c r="H14" s="89">
        <v>40544</v>
      </c>
      <c r="I14" s="21" t="s">
        <v>55</v>
      </c>
      <c r="J14" s="5">
        <v>5568</v>
      </c>
      <c r="K14" s="6">
        <v>0.437</v>
      </c>
      <c r="L14" s="83">
        <v>7.0000000000000007E-2</v>
      </c>
      <c r="M14" s="17">
        <v>1626.56</v>
      </c>
      <c r="N14" s="5">
        <v>1522</v>
      </c>
      <c r="O14" s="5">
        <v>1423</v>
      </c>
      <c r="P14" s="5">
        <v>1131</v>
      </c>
      <c r="Q14" s="5">
        <v>1131</v>
      </c>
      <c r="R14" s="29" t="s">
        <v>53</v>
      </c>
    </row>
    <row r="15" spans="1:18" s="4" customFormat="1" ht="152.25" customHeight="1">
      <c r="A15" s="51">
        <f>A14+1</f>
        <v>7</v>
      </c>
      <c r="B15" s="16" t="s">
        <v>98</v>
      </c>
      <c r="C15" s="16" t="s">
        <v>97</v>
      </c>
      <c r="D15" s="9" t="s">
        <v>5</v>
      </c>
      <c r="E15" s="11" t="s">
        <v>43</v>
      </c>
      <c r="F15" s="12" t="s">
        <v>6</v>
      </c>
      <c r="G15" s="12" t="s">
        <v>45</v>
      </c>
      <c r="H15" s="89">
        <v>38718</v>
      </c>
      <c r="I15" s="21" t="s">
        <v>55</v>
      </c>
      <c r="J15" s="14">
        <v>1</v>
      </c>
      <c r="K15" s="6">
        <v>1.6E-2</v>
      </c>
      <c r="L15" s="83">
        <v>0.61</v>
      </c>
      <c r="M15" s="14">
        <v>0.04</v>
      </c>
      <c r="N15" s="14">
        <v>0.04</v>
      </c>
      <c r="O15" s="14">
        <v>0.04</v>
      </c>
      <c r="P15" s="14">
        <v>0.04</v>
      </c>
      <c r="Q15" s="14">
        <v>0.04</v>
      </c>
      <c r="R15" s="29" t="s">
        <v>53</v>
      </c>
    </row>
    <row r="16" spans="1:18" s="4" customFormat="1" ht="157.5" customHeight="1">
      <c r="A16" s="51">
        <f t="shared" ref="A16:A19" si="1">A15+1</f>
        <v>8</v>
      </c>
      <c r="B16" s="16" t="s">
        <v>11</v>
      </c>
      <c r="C16" s="16" t="s">
        <v>12</v>
      </c>
      <c r="D16" s="9" t="s">
        <v>5</v>
      </c>
      <c r="E16" s="11" t="s">
        <v>43</v>
      </c>
      <c r="F16" s="12" t="s">
        <v>6</v>
      </c>
      <c r="G16" s="12" t="s">
        <v>45</v>
      </c>
      <c r="H16" s="89">
        <v>38718</v>
      </c>
      <c r="I16" s="21" t="s">
        <v>55</v>
      </c>
      <c r="J16" s="14">
        <v>325</v>
      </c>
      <c r="K16" s="6">
        <v>6.7000000000000004E-2</v>
      </c>
      <c r="L16" s="83">
        <v>0.03</v>
      </c>
      <c r="M16" s="14">
        <v>218</v>
      </c>
      <c r="N16" s="14">
        <v>240</v>
      </c>
      <c r="O16" s="14">
        <v>265</v>
      </c>
      <c r="P16" s="14">
        <v>293</v>
      </c>
      <c r="Q16" s="14">
        <v>293</v>
      </c>
      <c r="R16" s="29" t="s">
        <v>53</v>
      </c>
    </row>
    <row r="17" spans="1:18" s="4" customFormat="1" ht="120">
      <c r="A17" s="51">
        <f t="shared" si="1"/>
        <v>9</v>
      </c>
      <c r="B17" s="18" t="s">
        <v>13</v>
      </c>
      <c r="C17" s="18" t="s">
        <v>14</v>
      </c>
      <c r="D17" s="9" t="s">
        <v>5</v>
      </c>
      <c r="E17" s="11" t="s">
        <v>43</v>
      </c>
      <c r="F17" s="12" t="s">
        <v>6</v>
      </c>
      <c r="G17" s="12" t="s">
        <v>45</v>
      </c>
      <c r="H17" s="89">
        <v>40544</v>
      </c>
      <c r="I17" s="21" t="s">
        <v>55</v>
      </c>
      <c r="J17" s="14">
        <v>69</v>
      </c>
      <c r="K17" s="19">
        <v>0.13</v>
      </c>
      <c r="L17" s="83">
        <v>0.02</v>
      </c>
      <c r="M17" s="14">
        <v>70</v>
      </c>
      <c r="N17" s="14">
        <v>73</v>
      </c>
      <c r="O17" s="14">
        <v>75</v>
      </c>
      <c r="P17" s="14">
        <v>78</v>
      </c>
      <c r="Q17" s="14">
        <v>78</v>
      </c>
      <c r="R17" s="29" t="s">
        <v>53</v>
      </c>
    </row>
    <row r="18" spans="1:18" s="4" customFormat="1" ht="115.5" customHeight="1">
      <c r="A18" s="51">
        <f t="shared" si="1"/>
        <v>10</v>
      </c>
      <c r="B18" s="20" t="s">
        <v>15</v>
      </c>
      <c r="C18" s="18" t="s">
        <v>16</v>
      </c>
      <c r="D18" s="9" t="s">
        <v>5</v>
      </c>
      <c r="E18" s="11" t="s">
        <v>43</v>
      </c>
      <c r="F18" s="12" t="s">
        <v>6</v>
      </c>
      <c r="G18" s="12" t="s">
        <v>45</v>
      </c>
      <c r="H18" s="89">
        <v>40544</v>
      </c>
      <c r="I18" s="21" t="s">
        <v>55</v>
      </c>
      <c r="J18" s="14">
        <v>1</v>
      </c>
      <c r="K18" s="6">
        <v>1.2999999999999999E-2</v>
      </c>
      <c r="L18" s="83">
        <v>0.06</v>
      </c>
      <c r="M18" s="14">
        <v>0.4</v>
      </c>
      <c r="N18" s="14">
        <v>0.4</v>
      </c>
      <c r="O18" s="14">
        <v>0.4</v>
      </c>
      <c r="P18" s="14">
        <v>0.4</v>
      </c>
      <c r="Q18" s="14">
        <v>0.4</v>
      </c>
      <c r="R18" s="29" t="s">
        <v>53</v>
      </c>
    </row>
    <row r="19" spans="1:18" s="4" customFormat="1" ht="193.5" customHeight="1" thickBot="1">
      <c r="A19" s="51">
        <f t="shared" si="1"/>
        <v>11</v>
      </c>
      <c r="B19" s="54" t="s">
        <v>25</v>
      </c>
      <c r="C19" s="55" t="s">
        <v>60</v>
      </c>
      <c r="D19" s="2" t="s">
        <v>5</v>
      </c>
      <c r="E19" s="56" t="s">
        <v>61</v>
      </c>
      <c r="F19" s="55" t="s">
        <v>29</v>
      </c>
      <c r="G19" s="55" t="s">
        <v>94</v>
      </c>
      <c r="H19" s="90">
        <v>40544</v>
      </c>
      <c r="I19" s="62" t="s">
        <v>55</v>
      </c>
      <c r="J19" s="64">
        <v>0</v>
      </c>
      <c r="K19" s="67">
        <v>0</v>
      </c>
      <c r="L19" s="8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5" t="s">
        <v>62</v>
      </c>
    </row>
    <row r="20" spans="1:18" s="7" customFormat="1" ht="21.75" customHeight="1" thickBot="1">
      <c r="A20" s="109" t="s">
        <v>63</v>
      </c>
      <c r="B20" s="110"/>
      <c r="C20" s="110"/>
      <c r="D20" s="110"/>
      <c r="E20" s="110"/>
      <c r="F20" s="110"/>
      <c r="G20" s="110"/>
      <c r="H20" s="110"/>
      <c r="I20" s="110"/>
      <c r="J20" s="59">
        <f>J7+J11+J12+J13+J14+J15+J16+J17+J18+J19</f>
        <v>6615</v>
      </c>
      <c r="K20" s="60">
        <v>0.314</v>
      </c>
      <c r="L20" s="96">
        <v>0.06</v>
      </c>
      <c r="M20" s="100">
        <f>M7+M11+M12+M13+M14+M15+M16+M17+M18+M19+M9</f>
        <v>2361</v>
      </c>
      <c r="N20" s="101">
        <f t="shared" ref="N20:Q20" si="2">N7+N11+N12+N13+N14+N15+N16+N17+N18+N19+N9</f>
        <v>2558.2400000000002</v>
      </c>
      <c r="O20" s="101">
        <f t="shared" si="2"/>
        <v>2523.2400000000002</v>
      </c>
      <c r="P20" s="101">
        <f t="shared" si="2"/>
        <v>2300.2400000000002</v>
      </c>
      <c r="Q20" s="101">
        <f t="shared" si="2"/>
        <v>2300.2400000000002</v>
      </c>
      <c r="R20" s="72"/>
    </row>
    <row r="21" spans="1:18" s="4" customFormat="1" ht="180.75" customHeight="1">
      <c r="A21" s="57">
        <f>A19+1</f>
        <v>12</v>
      </c>
      <c r="B21" s="52" t="s">
        <v>17</v>
      </c>
      <c r="C21" s="35" t="s">
        <v>18</v>
      </c>
      <c r="D21" s="36" t="s">
        <v>64</v>
      </c>
      <c r="E21" s="37" t="s">
        <v>65</v>
      </c>
      <c r="F21" s="38" t="s">
        <v>66</v>
      </c>
      <c r="G21" s="58" t="s">
        <v>95</v>
      </c>
      <c r="H21" s="88">
        <v>40179</v>
      </c>
      <c r="I21" s="70" t="s">
        <v>55</v>
      </c>
      <c r="J21" s="40">
        <v>1</v>
      </c>
      <c r="K21" s="41">
        <v>0.2</v>
      </c>
      <c r="L21" s="81">
        <v>0</v>
      </c>
      <c r="M21" s="40">
        <v>143</v>
      </c>
      <c r="N21" s="40">
        <v>250</v>
      </c>
      <c r="O21" s="40">
        <v>250</v>
      </c>
      <c r="P21" s="40">
        <v>250</v>
      </c>
      <c r="Q21" s="40">
        <v>250</v>
      </c>
      <c r="R21" s="42" t="s">
        <v>53</v>
      </c>
    </row>
    <row r="22" spans="1:18" s="4" customFormat="1" ht="175.5" customHeight="1" thickBot="1">
      <c r="A22" s="53">
        <f>A21+1</f>
        <v>13</v>
      </c>
      <c r="B22" s="61" t="s">
        <v>19</v>
      </c>
      <c r="C22" s="61" t="s">
        <v>67</v>
      </c>
      <c r="D22" s="2" t="s">
        <v>64</v>
      </c>
      <c r="E22" s="56" t="s">
        <v>65</v>
      </c>
      <c r="F22" s="55" t="s">
        <v>66</v>
      </c>
      <c r="G22" s="55" t="s">
        <v>95</v>
      </c>
      <c r="H22" s="90">
        <v>38718</v>
      </c>
      <c r="I22" s="62" t="s">
        <v>55</v>
      </c>
      <c r="J22" s="64">
        <v>36</v>
      </c>
      <c r="K22" s="67">
        <v>0.81799999999999995</v>
      </c>
      <c r="L22" s="84">
        <v>0</v>
      </c>
      <c r="M22" s="68">
        <v>13561</v>
      </c>
      <c r="N22" s="68">
        <v>13993</v>
      </c>
      <c r="O22" s="68">
        <v>14439</v>
      </c>
      <c r="P22" s="68">
        <v>14439</v>
      </c>
      <c r="Q22" s="68">
        <v>14439</v>
      </c>
      <c r="R22" s="65" t="s">
        <v>53</v>
      </c>
    </row>
    <row r="23" spans="1:18" s="7" customFormat="1" ht="26.25" customHeight="1" thickBot="1">
      <c r="A23" s="109" t="s">
        <v>68</v>
      </c>
      <c r="B23" s="110"/>
      <c r="C23" s="110"/>
      <c r="D23" s="110"/>
      <c r="E23" s="110"/>
      <c r="F23" s="110"/>
      <c r="G23" s="110"/>
      <c r="H23" s="110"/>
      <c r="I23" s="110"/>
      <c r="J23" s="71">
        <f>J21+J22</f>
        <v>37</v>
      </c>
      <c r="K23" s="60">
        <v>0.74099999999999999</v>
      </c>
      <c r="L23" s="96">
        <v>0</v>
      </c>
      <c r="M23" s="59">
        <f t="shared" ref="M23:N23" si="3">M21+M22</f>
        <v>13704</v>
      </c>
      <c r="N23" s="59">
        <f t="shared" si="3"/>
        <v>14243</v>
      </c>
      <c r="O23" s="59">
        <f t="shared" ref="O23" si="4">O21+O22</f>
        <v>14689</v>
      </c>
      <c r="P23" s="59">
        <f t="shared" ref="P23" si="5">P21+P22</f>
        <v>14689</v>
      </c>
      <c r="Q23" s="59">
        <f t="shared" ref="Q23" si="6">Q21+Q22</f>
        <v>14689</v>
      </c>
      <c r="R23" s="72"/>
    </row>
    <row r="24" spans="1:18" s="4" customFormat="1" ht="128.25" customHeight="1">
      <c r="A24" s="34">
        <f>A22+1</f>
        <v>14</v>
      </c>
      <c r="B24" s="52" t="s">
        <v>20</v>
      </c>
      <c r="C24" s="69" t="s">
        <v>21</v>
      </c>
      <c r="D24" s="70" t="s">
        <v>22</v>
      </c>
      <c r="E24" s="37" t="s">
        <v>69</v>
      </c>
      <c r="F24" s="37" t="s">
        <v>24</v>
      </c>
      <c r="G24" s="38" t="s">
        <v>70</v>
      </c>
      <c r="H24" s="88">
        <v>38718</v>
      </c>
      <c r="I24" s="70" t="s">
        <v>55</v>
      </c>
      <c r="J24" s="40">
        <v>0</v>
      </c>
      <c r="K24" s="41">
        <v>0.04</v>
      </c>
      <c r="L24" s="81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2" t="s">
        <v>53</v>
      </c>
    </row>
    <row r="25" spans="1:18" s="4" customFormat="1" ht="108" hidden="1" customHeight="1">
      <c r="A25" s="103">
        <v>14</v>
      </c>
      <c r="B25" s="113" t="s">
        <v>25</v>
      </c>
      <c r="C25" s="22" t="s">
        <v>26</v>
      </c>
      <c r="D25" s="113" t="s">
        <v>5</v>
      </c>
      <c r="E25" s="22" t="s">
        <v>28</v>
      </c>
      <c r="F25" s="113" t="s">
        <v>29</v>
      </c>
      <c r="G25" s="23"/>
      <c r="H25" s="91"/>
      <c r="I25" s="93"/>
      <c r="J25" s="102"/>
      <c r="K25" s="102"/>
      <c r="L25" s="102"/>
      <c r="M25" s="102"/>
      <c r="N25" s="102"/>
      <c r="O25" s="102"/>
      <c r="P25" s="102"/>
      <c r="Q25" s="102"/>
      <c r="R25" s="98"/>
    </row>
    <row r="26" spans="1:18" s="4" customFormat="1" ht="252.75" hidden="1" customHeight="1">
      <c r="A26" s="103"/>
      <c r="B26" s="113"/>
      <c r="C26" s="22" t="s">
        <v>27</v>
      </c>
      <c r="D26" s="113"/>
      <c r="E26" s="22" t="s">
        <v>23</v>
      </c>
      <c r="F26" s="113"/>
      <c r="G26" s="23"/>
      <c r="H26" s="91"/>
      <c r="I26" s="93"/>
      <c r="J26" s="102"/>
      <c r="K26" s="102"/>
      <c r="L26" s="102"/>
      <c r="M26" s="102"/>
      <c r="N26" s="102"/>
      <c r="O26" s="102"/>
      <c r="P26" s="102"/>
      <c r="Q26" s="102"/>
      <c r="R26" s="98"/>
    </row>
    <row r="27" spans="1:18" s="4" customFormat="1" ht="116.25" hidden="1" customHeight="1">
      <c r="A27" s="103">
        <v>15</v>
      </c>
      <c r="B27" s="22" t="s">
        <v>30</v>
      </c>
      <c r="C27" s="15" t="s">
        <v>32</v>
      </c>
      <c r="D27" s="112" t="s">
        <v>22</v>
      </c>
      <c r="E27" s="113" t="s">
        <v>33</v>
      </c>
      <c r="F27" s="113" t="s">
        <v>34</v>
      </c>
      <c r="G27" s="23"/>
      <c r="H27" s="91"/>
      <c r="I27" s="93"/>
      <c r="J27" s="102"/>
      <c r="K27" s="102"/>
      <c r="L27" s="102"/>
      <c r="M27" s="102"/>
      <c r="N27" s="102"/>
      <c r="O27" s="102"/>
      <c r="P27" s="102"/>
      <c r="Q27" s="102"/>
      <c r="R27" s="98"/>
    </row>
    <row r="28" spans="1:18" s="4" customFormat="1" ht="126" hidden="1" customHeight="1">
      <c r="A28" s="103"/>
      <c r="B28" s="22" t="s">
        <v>31</v>
      </c>
      <c r="C28" s="15" t="s">
        <v>31</v>
      </c>
      <c r="D28" s="112"/>
      <c r="E28" s="113"/>
      <c r="F28" s="113"/>
      <c r="G28" s="23"/>
      <c r="H28" s="91"/>
      <c r="I28" s="93"/>
      <c r="J28" s="102"/>
      <c r="K28" s="102"/>
      <c r="L28" s="102"/>
      <c r="M28" s="102"/>
      <c r="N28" s="102"/>
      <c r="O28" s="102"/>
      <c r="P28" s="102"/>
      <c r="Q28" s="102"/>
      <c r="R28" s="98"/>
    </row>
    <row r="29" spans="1:18" s="4" customFormat="1" hidden="1">
      <c r="A29" s="103"/>
      <c r="B29" s="22"/>
      <c r="C29" s="15"/>
      <c r="D29" s="112"/>
      <c r="E29" s="113"/>
      <c r="F29" s="113"/>
      <c r="G29" s="23"/>
      <c r="H29" s="91"/>
      <c r="I29" s="93"/>
      <c r="J29" s="102"/>
      <c r="K29" s="102"/>
      <c r="L29" s="102"/>
      <c r="M29" s="102"/>
      <c r="N29" s="102"/>
      <c r="O29" s="102"/>
      <c r="P29" s="102"/>
      <c r="Q29" s="102"/>
      <c r="R29" s="98"/>
    </row>
    <row r="30" spans="1:18" s="4" customFormat="1" hidden="1">
      <c r="A30" s="103"/>
      <c r="B30" s="24"/>
      <c r="C30" s="24"/>
      <c r="D30" s="112"/>
      <c r="E30" s="113"/>
      <c r="F30" s="113"/>
      <c r="G30" s="23"/>
      <c r="H30" s="91"/>
      <c r="I30" s="93"/>
      <c r="J30" s="102"/>
      <c r="K30" s="102"/>
      <c r="L30" s="102"/>
      <c r="M30" s="102"/>
      <c r="N30" s="102"/>
      <c r="O30" s="102"/>
      <c r="P30" s="102"/>
      <c r="Q30" s="102"/>
      <c r="R30" s="98"/>
    </row>
    <row r="31" spans="1:18" s="4" customFormat="1" ht="193.5" customHeight="1">
      <c r="A31" s="28">
        <f>A24+1</f>
        <v>15</v>
      </c>
      <c r="B31" s="25" t="s">
        <v>71</v>
      </c>
      <c r="C31" s="26" t="s">
        <v>72</v>
      </c>
      <c r="D31" s="21" t="s">
        <v>22</v>
      </c>
      <c r="E31" s="27" t="s">
        <v>73</v>
      </c>
      <c r="F31" s="11" t="s">
        <v>74</v>
      </c>
      <c r="G31" s="12" t="s">
        <v>79</v>
      </c>
      <c r="H31" s="89">
        <v>38718</v>
      </c>
      <c r="I31" s="21" t="s">
        <v>55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29" t="s">
        <v>62</v>
      </c>
    </row>
    <row r="32" spans="1:18" s="4" customFormat="1" ht="222.75" customHeight="1" thickBot="1">
      <c r="A32" s="53">
        <f>A31+1</f>
        <v>16</v>
      </c>
      <c r="B32" s="61" t="s">
        <v>35</v>
      </c>
      <c r="C32" s="61" t="s">
        <v>36</v>
      </c>
      <c r="D32" s="62" t="s">
        <v>22</v>
      </c>
      <c r="E32" s="56" t="s">
        <v>75</v>
      </c>
      <c r="F32" s="56" t="s">
        <v>37</v>
      </c>
      <c r="G32" s="63" t="s">
        <v>78</v>
      </c>
      <c r="H32" s="90">
        <v>38718</v>
      </c>
      <c r="I32" s="62" t="s">
        <v>55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5" t="s">
        <v>62</v>
      </c>
    </row>
    <row r="33" spans="1:18" s="8" customFormat="1" ht="19.5" thickBot="1">
      <c r="A33" s="114" t="s">
        <v>76</v>
      </c>
      <c r="B33" s="115"/>
      <c r="C33" s="115"/>
      <c r="D33" s="115"/>
      <c r="E33" s="115"/>
      <c r="F33" s="115"/>
      <c r="G33" s="115"/>
      <c r="H33" s="115"/>
      <c r="I33" s="115"/>
      <c r="J33" s="75">
        <f>J24+J31+J32</f>
        <v>0</v>
      </c>
      <c r="K33" s="76">
        <f>K24</f>
        <v>0.04</v>
      </c>
      <c r="L33" s="97">
        <v>0</v>
      </c>
      <c r="M33" s="75">
        <f t="shared" ref="M33:Q33" si="7">M24+M31+M32</f>
        <v>0</v>
      </c>
      <c r="N33" s="75">
        <f t="shared" si="7"/>
        <v>0</v>
      </c>
      <c r="O33" s="75">
        <f t="shared" si="7"/>
        <v>0</v>
      </c>
      <c r="P33" s="75">
        <f t="shared" si="7"/>
        <v>0</v>
      </c>
      <c r="Q33" s="75">
        <f t="shared" si="7"/>
        <v>0</v>
      </c>
      <c r="R33" s="77"/>
    </row>
    <row r="34" spans="1:18" ht="19.5" thickBot="1">
      <c r="A34" s="109" t="s">
        <v>77</v>
      </c>
      <c r="B34" s="110"/>
      <c r="C34" s="110"/>
      <c r="D34" s="110"/>
      <c r="E34" s="110"/>
      <c r="F34" s="110"/>
      <c r="G34" s="110"/>
      <c r="H34" s="110"/>
      <c r="I34" s="110"/>
      <c r="J34" s="78">
        <f>J33+J20+J23</f>
        <v>6652</v>
      </c>
      <c r="K34" s="66">
        <v>0.315</v>
      </c>
      <c r="L34" s="66"/>
      <c r="M34" s="99">
        <f t="shared" ref="M34:Q34" si="8">M33+M20+M23</f>
        <v>16065</v>
      </c>
      <c r="N34" s="99">
        <f t="shared" si="8"/>
        <v>16801.240000000002</v>
      </c>
      <c r="O34" s="99">
        <f t="shared" si="8"/>
        <v>17212.240000000002</v>
      </c>
      <c r="P34" s="99">
        <f t="shared" si="8"/>
        <v>16989.240000000002</v>
      </c>
      <c r="Q34" s="99">
        <f t="shared" si="8"/>
        <v>16989.240000000002</v>
      </c>
      <c r="R34" s="79"/>
    </row>
    <row r="35" spans="1:18" ht="27.75" customHeight="1">
      <c r="A35" s="108" t="s">
        <v>88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</row>
    <row r="36" spans="1:18" ht="24" customHeight="1">
      <c r="A36" s="108" t="s">
        <v>91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</row>
  </sheetData>
  <mergeCells count="33">
    <mergeCell ref="O1:R1"/>
    <mergeCell ref="A20:I20"/>
    <mergeCell ref="A23:I23"/>
    <mergeCell ref="B25:B26"/>
    <mergeCell ref="D25:D26"/>
    <mergeCell ref="F25:F26"/>
    <mergeCell ref="K3:K4"/>
    <mergeCell ref="I3:I4"/>
    <mergeCell ref="E3:E4"/>
    <mergeCell ref="D3:D4"/>
    <mergeCell ref="C3:C4"/>
    <mergeCell ref="F3:F4"/>
    <mergeCell ref="J3:J4"/>
    <mergeCell ref="G3:G4"/>
    <mergeCell ref="H3:H4"/>
    <mergeCell ref="A10:Q10"/>
    <mergeCell ref="A2:R2"/>
    <mergeCell ref="A27:A30"/>
    <mergeCell ref="D27:D30"/>
    <mergeCell ref="E27:E30"/>
    <mergeCell ref="F27:F30"/>
    <mergeCell ref="B3:B4"/>
    <mergeCell ref="A3:A4"/>
    <mergeCell ref="M3:Q3"/>
    <mergeCell ref="A8:R8"/>
    <mergeCell ref="L3:L4"/>
    <mergeCell ref="R3:R4"/>
    <mergeCell ref="A25:A26"/>
    <mergeCell ref="A6:R6"/>
    <mergeCell ref="A35:R35"/>
    <mergeCell ref="A36:R36"/>
    <mergeCell ref="A34:I34"/>
    <mergeCell ref="A33:I33"/>
  </mergeCells>
  <pageMargins left="0.51181102362204722" right="0.11811023622047245" top="0.35433070866141736" bottom="0.19685039370078741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ShmakovaEP</dc:creator>
  <cp:lastModifiedBy>VedunovaAA</cp:lastModifiedBy>
  <cp:lastPrinted>2020-10-01T12:04:39Z</cp:lastPrinted>
  <dcterms:created xsi:type="dcterms:W3CDTF">2020-09-24T11:44:00Z</dcterms:created>
  <dcterms:modified xsi:type="dcterms:W3CDTF">2020-10-01T12:05:09Z</dcterms:modified>
</cp:coreProperties>
</file>