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6920" windowHeight="97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4525"/>
</workbook>
</file>

<file path=xl/calcChain.xml><?xml version="1.0" encoding="utf-8"?>
<calcChain xmlns="http://schemas.openxmlformats.org/spreadsheetml/2006/main">
  <c r="Q19" i="1" l="1"/>
  <c r="P19" i="1"/>
  <c r="O22" i="1" l="1"/>
  <c r="O33" i="1" s="1"/>
  <c r="P22" i="1"/>
  <c r="P33" i="1" s="1"/>
  <c r="Q22" i="1"/>
  <c r="Q33" i="1" s="1"/>
  <c r="N19" i="1"/>
  <c r="O19" i="1"/>
  <c r="J19" i="1"/>
  <c r="Q32" i="1" l="1"/>
  <c r="M19" i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3" i="1" s="1"/>
  <c r="A30" i="1" s="1"/>
  <c r="A31" i="1" s="1"/>
  <c r="K32" i="1" l="1"/>
  <c r="M32" i="1"/>
  <c r="N32" i="1"/>
  <c r="O32" i="1"/>
  <c r="P32" i="1"/>
  <c r="J32" i="1"/>
  <c r="N22" i="1"/>
  <c r="N33" i="1" s="1"/>
  <c r="M22" i="1"/>
  <c r="J22" i="1"/>
  <c r="J33" i="1" l="1"/>
  <c r="M33" i="1"/>
  <c r="D5" i="1"/>
  <c r="E5" i="1" s="1"/>
  <c r="F5" i="1" s="1"/>
  <c r="G5" i="1" s="1"/>
  <c r="H5" i="1" s="1"/>
  <c r="I5" i="1" s="1"/>
  <c r="J5" i="1" s="1"/>
  <c r="K5" i="1" s="1"/>
  <c r="L5" i="1" l="1"/>
  <c r="M5" i="1" l="1"/>
  <c r="N5" i="1" s="1"/>
  <c r="O5" i="1" s="1"/>
  <c r="P5" i="1" s="1"/>
  <c r="Q5" i="1" s="1"/>
  <c r="R5" i="1" s="1"/>
</calcChain>
</file>

<file path=xl/sharedStrings.xml><?xml version="1.0" encoding="utf-8"?>
<sst xmlns="http://schemas.openxmlformats.org/spreadsheetml/2006/main" count="168" uniqueCount="100">
  <si>
    <t>№ п/п</t>
  </si>
  <si>
    <t xml:space="preserve">Краткое наименование налогового расхода </t>
  </si>
  <si>
    <t xml:space="preserve">Целевая категория налогового расхода </t>
  </si>
  <si>
    <t>Члены многодетных семей</t>
  </si>
  <si>
    <t>Социальная</t>
  </si>
  <si>
    <t>Освобождение от уплаты земельного налога членов многодетных семей </t>
  </si>
  <si>
    <t>Члены многодетных семей </t>
  </si>
  <si>
    <t>Дети-сироты</t>
  </si>
  <si>
    <t>Освобождение от уплаты земельного налога  инвалидов 1, 2 группы, а также инвалидов с детства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</si>
  <si>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</si>
  <si>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Пенсионеры, имеющие звание «Ветеран военной службы», «Ветеран труда» и «Ветеран  труда  Свердловской области»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</si>
  <si>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</si>
  <si>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Ветераны и инвалиды Великой Отечественной войны,  ветераны боевых действий</t>
  </si>
  <si>
    <t>Освобождение от уплаты земельного налога  в фиксированной денежной сумме (в размере не более 500 рублей) добровольных пожарных</t>
  </si>
  <si>
    <t>Добровольные пожарные</t>
  </si>
  <si>
    <t>Освобождение от уплаты земельного налога  органов местного самоуправления</t>
  </si>
  <si>
    <t>Органы местного самоуправле-</t>
  </si>
  <si>
    <t>Освобождение от уплаты земельного налога  муниципальных автономных, бюджетных и казенных учреждений, финансируемых из бюджета Невьянского городского округа</t>
  </si>
  <si>
    <t>Освобождение от уплаты земельного налога  сельскохозяйственные организации и крестьянские (фермерские) хозяйства</t>
  </si>
  <si>
    <t>Сельскохозяйственные организации и крестьянские (фермерские) хозяйства</t>
  </si>
  <si>
    <t>Стимулирующая</t>
  </si>
  <si>
    <t xml:space="preserve"> № 2284-п</t>
  </si>
  <si>
    <t>Освобождение от уплаты земельного налога  субъектов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</si>
  <si>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>Субъекты малого и среднего предпринимательства,</t>
  </si>
  <si>
    <t>если среднесписочная численность инвалидов среди их работников составляет не менее 50 %, а их доля в фонде оплаты труда - не менее 25 %</t>
  </si>
  <si>
    <t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</t>
  </si>
  <si>
    <t>Подпрограмма 5.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</si>
  <si>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Освобождение от уплаты земельного налога  организации –</t>
  </si>
  <si>
    <t>в отношении земель, занятых техническими сооружениями и сетями, используемыми для нужд жилищно-коммунального хозяйства</t>
  </si>
  <si>
    <t>Организации,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</si>
  <si>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       от 28.11.2018 № 114</t>
  </si>
  <si>
    <t>Стратегическое направление  3.2.       « Развитие экономического потенциала»</t>
  </si>
  <si>
    <t>Освобождение от уплаты земельного налога  организации - в отношении земель, на которых расположены объекты, предназначенные для очистки, обезвреживания и переработки отходов потребления</t>
  </si>
  <si>
    <t>Организации, в отношении земель, на которых расположены объекты, предназначенные для очистки, обезвреживания и переработки отходов потребления</t>
  </si>
  <si>
    <t>Подпрограмма 6. «Экологическая безопасность Невьянского городского округа»</t>
  </si>
  <si>
    <t xml:space="preserve">Наименование структурного элемента муниципальной программы / документа стратегического планирования  </t>
  </si>
  <si>
    <t xml:space="preserve">Наименование муниципальной программы / документа стратегического планирования </t>
  </si>
  <si>
    <t>Цель  налоговой льготы</t>
  </si>
  <si>
    <t>Эффективность налогвого расхода                        (да, нет)</t>
  </si>
  <si>
    <t>Решение Думы НГО от 30.09.2016  № 118 «Об установлении земельного налога на территории Невьянского городского округа»</t>
  </si>
  <si>
    <t>Повышение уровня социальной защищенности населения Невьянского городского округа</t>
  </si>
  <si>
    <t>Оценка объема налогового расхода  (тыс. рублей)</t>
  </si>
  <si>
    <t>2022 год (прогноз)</t>
  </si>
  <si>
    <t>2023 год (прогноз)</t>
  </si>
  <si>
    <t>да</t>
  </si>
  <si>
    <t>Освобождение от уплаты земельного налога детей-сирот </t>
  </si>
  <si>
    <t xml:space="preserve">Инвалиды 1, 2 группы, 
а также инвалиды  с детства 
</t>
  </si>
  <si>
    <t xml:space="preserve">Освобождение от уплаты земельного налога  физических лиц, достигших возраста: мужчины - 60 лет, женщины - 55 лет, а также пенсионеры по 
случаю потери кормильца </t>
  </si>
  <si>
    <t>Освобождение от уплаты налога  на имущество физических лиц  членов многодетных семей </t>
  </si>
  <si>
    <t>Субъекты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</si>
  <si>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 xml:space="preserve"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  № 2284-п
</t>
  </si>
  <si>
    <t>нет</t>
  </si>
  <si>
    <t>Итого по социальным налоговым расходам</t>
  </si>
  <si>
    <t>Техническая</t>
  </si>
  <si>
    <t>Подпрограмма 1.
«Управление бюджетным процессом и его совершенствование»</t>
  </si>
  <si>
    <t xml:space="preserve">Муниципальные  автономные, бюджетные и казенные учреждения
</t>
  </si>
  <si>
    <t xml:space="preserve">Итого по техническим налоговым расходам </t>
  </si>
  <si>
    <t>Содействие развитию малого и среднего предпринимательства в Невьянском городском округе</t>
  </si>
  <si>
    <t xml:space="preserve">Освобождение от уплаты земельного налога  организации – 
в отношении земель, занятых техническими сооружениями и сетями, используемыми для нужд жилищно-коммунального хозяйства 
</t>
  </si>
  <si>
    <t xml:space="preserve">Организации,
в отношении земель, занятых техническими сооружениями и сетями, используемыми для нужд жилищно-коммунального хозяйства
</t>
  </si>
  <si>
    <t>Стратегическое направление  3.2.                               « Развитие экономического потенциала»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</si>
  <si>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 утвержденная постановлением администрации Невьянского городского округа от 23.10.2014 № 2618-п</t>
  </si>
  <si>
    <t xml:space="preserve">Итого по стимулирующим  налоговым расходам </t>
  </si>
  <si>
    <t xml:space="preserve">ИТОГО по налоговым расходам Невьянского городского округа </t>
  </si>
  <si>
    <t xml:space="preserve">Создание условий для эффективного функционирования и развития системы коммунальной инфраструктуры, обеспечивающих безопасные и комфортные условия проживания граждан и улучшение экологической обстановки </t>
  </si>
  <si>
    <t xml:space="preserve">Поддержка 
малого и среднего предпринимательства
</t>
  </si>
  <si>
    <t>Решение Думы Невьянского городского округа от  23.10.2019  № 97 «Об установлении налога на имущество физических лиц на территории Невьянского городского округа»</t>
  </si>
  <si>
    <t xml:space="preserve">Физические лица </t>
  </si>
  <si>
    <t xml:space="preserve">Стратегическое направление 3.8.
«Градостроительст         
во,землепользование»
</t>
  </si>
  <si>
    <t xml:space="preserve">Поддержка физических лиц собственников земельных участков  для ведения личного подсобного  хозяйства, огородничества, садоводства или индивидуального жилищного строительства   </t>
  </si>
  <si>
    <t>* - востребованность налоговой льготы определяется соотношением численности плательщиков, воспользовавшихся правом на льготы, и общей численности плательщиков, потенциально имеющих право на получение льготы,  за 5-летний период</t>
  </si>
  <si>
    <t>Востребован- ность*                        (за 5-летнй период),                   %</t>
  </si>
  <si>
    <t>Бюджетная эффектив- ность**</t>
  </si>
  <si>
    <t>** - при определении бюджетной эффективности -проводится сравнительный анализ результативности предоставления налоговой льготы и применения альтернативных механизмов достижения целей</t>
  </si>
  <si>
    <t>не установлено</t>
  </si>
  <si>
    <t>Создание доступной среды для инвалидов и других маломобильных групп населения на территории Невьянского городского округа (содействие занятости инвалидов)</t>
  </si>
  <si>
    <t>Рациональное управление средствами местного бюджета, повышение эффективности бюджетных расходов (уменьшение встречных финансовых потоков)</t>
  </si>
  <si>
    <t xml:space="preserve">Физические лица, достигшие возраста: мужчины - 60 лет, женщины - 55 лет, 
пенсионеры по случаю потери кормильца
</t>
  </si>
  <si>
    <t xml:space="preserve">Физические лица,
достигшие пенсионного возраста, признанные жертвами политических репрессий
</t>
  </si>
  <si>
    <t>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политическихрепрессий</t>
  </si>
  <si>
    <t>2024 год (прогноз)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</si>
  <si>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от 28.11.2018                № 114</t>
  </si>
  <si>
    <t>Дата начала действия  налогового расхода</t>
  </si>
  <si>
    <t>Дата прекращения действия налогового расхода</t>
  </si>
  <si>
    <r>
      <t>Пониженная ставка (</t>
    </r>
    <r>
      <rPr>
        <sz val="11"/>
        <color theme="1"/>
        <rFont val="Liberation Serif"/>
        <family val="1"/>
        <charset val="204"/>
      </rPr>
      <t xml:space="preserve">в размере </t>
    </r>
    <r>
      <rPr>
        <sz val="11"/>
        <color rgb="FF2D2D2D"/>
        <rFont val="Liberation Serif"/>
        <family val="1"/>
        <charset val="204"/>
      </rPr>
      <t xml:space="preserve">0 %) налога на имущество физических лиц в отношении  </t>
    </r>
    <r>
      <rPr>
        <sz val="11"/>
        <color theme="1"/>
        <rFont val="Liberation Serif"/>
        <family val="1"/>
        <charset val="204"/>
      </rPr>
      <t>хозяйственных строений или сооружений, площадь каждого из которых не превышает 50 квадратных метров</t>
    </r>
  </si>
  <si>
    <t xml:space="preserve">Количество налогоплате- льщиков, пользующихся налоговой льготой в 2021 году </t>
  </si>
  <si>
    <t>Информация об оценке налоговых  расходов (налоговых льгот), предоставляемых в соответствии с правовыми актами Думы Невьянского городского округа, за 2021 - 2025 годы</t>
  </si>
  <si>
    <t>2021 год (факт)</t>
  </si>
  <si>
    <t>2025 год (прогноз)</t>
  </si>
  <si>
    <t> Подпрограмма 2.   «Обеспечение первичных мер пожарной безопасности»</t>
  </si>
  <si>
    <t>Поддержка добровольных пожарных</t>
  </si>
  <si>
    <t xml:space="preserve">Приложение №1                                                                                                                  к информации   о результатах оценки эффективности  налоговых расходов, предоставленных в соответствии с правовыми актами Думы Невьянского городского округа по местным налогам за 2021 год
</t>
  </si>
  <si>
    <t>Муниципальная программа «Социальная поддержка и социальное обслуживание населения Невьянского городского округа до 2027 года», утвержденная постановлением администрации Невьянского городского округа от 20.10.2014 № 2548-п</t>
  </si>
  <si>
    <t> Подпрограмма 1. «Дополнительные меры социальной поддержки населения Невьянского городского округа на 2020 -2027 годы»</t>
  </si>
  <si>
    <t xml:space="preserve">Муниципальная программа 
 «Обеспечение общественной  безопасности населения Невьянского городского округа до 2027 года», утвержденная постановлением администрации Невьянского городского округа от 20.10.2014 № 2547-п
</t>
  </si>
  <si>
    <t xml:space="preserve">Муниципальная программа «Управление муниципальными финансами Невьянского городского округа до 2027 года», утвержденная постановлением администрации Невьянского городского округа от 20.10.2014  № 2550-п
</t>
  </si>
  <si>
    <t>Муниципальная программа «Содействие социально-экономическому развитию Невьянского городского округа до 2027 года», утвержденная постановлением администрации Невьянского городского округа от 17.09.2014 № 2284-п</t>
  </si>
  <si>
    <t>Подпрограмма 2. «Содействие развитию малого и среднего предпринимательства в Невьянском городском округе на 2020-2027 годы»</t>
  </si>
  <si>
    <t xml:space="preserve"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от 28.11.2018 № 114
</t>
  </si>
  <si>
    <t>Целевая категория налогоплательщи ков, для которых предусмотрена налоговая льгота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</si>
</sst>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8" x14ac:knownFonts="1"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rgb="FF2D2D2D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4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1" xfId="0" applyFont="1" applyFill="1" applyBorder="1"/>
    <xf numFmtId="10" fontId="10" fillId="0" borderId="1" xfId="0" applyNumberFormat="1" applyFont="1" applyFill="1" applyBorder="1"/>
    <xf numFmtId="0" fontId="10" fillId="0" borderId="7" xfId="0" applyFont="1" applyFill="1" applyBorder="1"/>
    <xf numFmtId="0" fontId="12" fillId="0" borderId="20" xfId="0" applyFont="1" applyFill="1" applyBorder="1" applyAlignment="1">
      <alignment horizontal="center"/>
    </xf>
    <xf numFmtId="10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7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13</xdr:row>
      <xdr:rowOff>5191125</xdr:rowOff>
    </xdr:from>
    <xdr:to>
      <xdr:col>6</xdr:col>
      <xdr:colOff>560705</xdr:colOff>
      <xdr:row>13</xdr:row>
      <xdr:rowOff>5200015</xdr:rowOff>
    </xdr:to>
    <xdr:cxnSp macro="">
      <xdr:nvCxnSpPr>
        <xdr:cNvPr id="6" name="AutoShape 4"/>
        <xdr:cNvCxnSpPr>
          <a:cxnSpLocks noChangeShapeType="1"/>
        </xdr:cNvCxnSpPr>
      </xdr:nvCxnSpPr>
      <xdr:spPr bwMode="auto">
        <a:xfrm flipV="1">
          <a:off x="8106410" y="5724525"/>
          <a:ext cx="2303780" cy="889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4143375</xdr:rowOff>
    </xdr:from>
    <xdr:to>
      <xdr:col>12</xdr:col>
      <xdr:colOff>0</xdr:colOff>
      <xdr:row>14</xdr:row>
      <xdr:rowOff>4169410</xdr:rowOff>
    </xdr:to>
    <xdr:cxnSp macro="">
      <xdr:nvCxnSpPr>
        <xdr:cNvPr id="9" name="AutoShape 12"/>
        <xdr:cNvCxnSpPr>
          <a:cxnSpLocks noChangeShapeType="1"/>
        </xdr:cNvCxnSpPr>
      </xdr:nvCxnSpPr>
      <xdr:spPr bwMode="auto">
        <a:xfrm>
          <a:off x="167005" y="808990"/>
          <a:ext cx="10260965" cy="260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C1" zoomScale="120" zoomScaleNormal="120" workbookViewId="0">
      <selection activeCell="R18" sqref="R18"/>
    </sheetView>
  </sheetViews>
  <sheetFormatPr defaultRowHeight="18.75" x14ac:dyDescent="0.3"/>
  <cols>
    <col min="1" max="1" width="2.69921875" style="4" customWidth="1"/>
    <col min="2" max="2" width="16.19921875" style="4" customWidth="1"/>
    <col min="3" max="3" width="11" style="4" customWidth="1"/>
    <col min="4" max="4" width="8.69921875" style="4" customWidth="1"/>
    <col min="5" max="5" width="21" style="4" customWidth="1"/>
    <col min="6" max="6" width="14.69921875" style="4" customWidth="1"/>
    <col min="7" max="7" width="11" style="4" customWidth="1"/>
    <col min="8" max="8" width="8" style="4" customWidth="1"/>
    <col min="9" max="9" width="7.09765625" style="4" customWidth="1"/>
    <col min="10" max="10" width="8.796875" style="3"/>
    <col min="11" max="11" width="8.19921875" style="3" customWidth="1"/>
    <col min="12" max="12" width="7.3984375" style="3" customWidth="1"/>
    <col min="13" max="13" width="7.09765625" style="3" customWidth="1"/>
    <col min="14" max="15" width="7.19921875" style="3" customWidth="1"/>
    <col min="16" max="17" width="7.296875" style="3" customWidth="1"/>
    <col min="18" max="18" width="9.5" style="3" customWidth="1"/>
  </cols>
  <sheetData>
    <row r="1" spans="1:18" ht="99" customHeight="1" x14ac:dyDescent="0.3">
      <c r="A1" s="6"/>
      <c r="B1" s="6"/>
      <c r="C1" s="6"/>
      <c r="D1" s="6"/>
      <c r="E1" s="6"/>
      <c r="F1" s="6"/>
      <c r="G1" s="6"/>
      <c r="H1" s="6"/>
      <c r="I1" s="6"/>
      <c r="J1" s="40"/>
      <c r="K1" s="40"/>
      <c r="L1" s="40"/>
      <c r="M1" s="40"/>
      <c r="N1" s="140" t="s">
        <v>91</v>
      </c>
      <c r="O1" s="140"/>
      <c r="P1" s="140"/>
      <c r="Q1" s="140"/>
      <c r="R1" s="140"/>
    </row>
    <row r="2" spans="1:18" ht="33.75" customHeight="1" thickBot="1" x14ac:dyDescent="0.35">
      <c r="A2" s="152" t="s">
        <v>86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s="1" customFormat="1" ht="42.75" customHeight="1" x14ac:dyDescent="0.2">
      <c r="A3" s="171" t="s">
        <v>0</v>
      </c>
      <c r="B3" s="150" t="s">
        <v>1</v>
      </c>
      <c r="C3" s="150" t="s">
        <v>99</v>
      </c>
      <c r="D3" s="150" t="s">
        <v>2</v>
      </c>
      <c r="E3" s="150" t="s">
        <v>36</v>
      </c>
      <c r="F3" s="150" t="s">
        <v>35</v>
      </c>
      <c r="G3" s="150" t="s">
        <v>37</v>
      </c>
      <c r="H3" s="150" t="s">
        <v>82</v>
      </c>
      <c r="I3" s="148" t="s">
        <v>83</v>
      </c>
      <c r="J3" s="146" t="s">
        <v>85</v>
      </c>
      <c r="K3" s="146" t="s">
        <v>71</v>
      </c>
      <c r="L3" s="146" t="s">
        <v>72</v>
      </c>
      <c r="M3" s="156" t="s">
        <v>41</v>
      </c>
      <c r="N3" s="156"/>
      <c r="O3" s="156"/>
      <c r="P3" s="156"/>
      <c r="Q3" s="157"/>
      <c r="R3" s="162" t="s">
        <v>38</v>
      </c>
    </row>
    <row r="4" spans="1:18" s="1" customFormat="1" ht="93.75" customHeight="1" thickBot="1" x14ac:dyDescent="0.25">
      <c r="A4" s="172"/>
      <c r="B4" s="151"/>
      <c r="C4" s="151"/>
      <c r="D4" s="151"/>
      <c r="E4" s="151"/>
      <c r="F4" s="151"/>
      <c r="G4" s="151"/>
      <c r="H4" s="151"/>
      <c r="I4" s="149"/>
      <c r="J4" s="147"/>
      <c r="K4" s="147"/>
      <c r="L4" s="147"/>
      <c r="M4" s="41" t="s">
        <v>87</v>
      </c>
      <c r="N4" s="41" t="s">
        <v>42</v>
      </c>
      <c r="O4" s="41" t="s">
        <v>43</v>
      </c>
      <c r="P4" s="41" t="s">
        <v>80</v>
      </c>
      <c r="Q4" s="41" t="s">
        <v>88</v>
      </c>
      <c r="R4" s="163"/>
    </row>
    <row r="5" spans="1:18" s="2" customFormat="1" ht="15.75" thickBot="1" x14ac:dyDescent="0.3">
      <c r="A5" s="8">
        <v>1</v>
      </c>
      <c r="B5" s="9">
        <v>2</v>
      </c>
      <c r="C5" s="9">
        <v>3</v>
      </c>
      <c r="D5" s="9">
        <f>C5+1</f>
        <v>4</v>
      </c>
      <c r="E5" s="10">
        <f t="shared" ref="E5:R5" si="0">D5+1</f>
        <v>5</v>
      </c>
      <c r="F5" s="11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42">
        <f t="shared" si="0"/>
        <v>10</v>
      </c>
      <c r="K5" s="42">
        <f t="shared" si="0"/>
        <v>11</v>
      </c>
      <c r="L5" s="42">
        <f t="shared" si="0"/>
        <v>12</v>
      </c>
      <c r="M5" s="42">
        <f>L5+1</f>
        <v>13</v>
      </c>
      <c r="N5" s="42">
        <f t="shared" si="0"/>
        <v>14</v>
      </c>
      <c r="O5" s="42">
        <f t="shared" si="0"/>
        <v>15</v>
      </c>
      <c r="P5" s="42">
        <f t="shared" si="0"/>
        <v>16</v>
      </c>
      <c r="Q5" s="42">
        <f t="shared" si="0"/>
        <v>17</v>
      </c>
      <c r="R5" s="43">
        <f t="shared" si="0"/>
        <v>18</v>
      </c>
    </row>
    <row r="6" spans="1:18" s="4" customFormat="1" ht="25.5" customHeight="1" thickBot="1" x14ac:dyDescent="0.35">
      <c r="A6" s="165" t="s">
        <v>66</v>
      </c>
      <c r="B6" s="166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169"/>
    </row>
    <row r="7" spans="1:18" s="3" customFormat="1" ht="114.75" customHeight="1" x14ac:dyDescent="0.3">
      <c r="A7" s="13">
        <v>1</v>
      </c>
      <c r="B7" s="14" t="s">
        <v>48</v>
      </c>
      <c r="C7" s="131" t="s">
        <v>3</v>
      </c>
      <c r="D7" s="129" t="s">
        <v>4</v>
      </c>
      <c r="E7" s="93" t="s">
        <v>92</v>
      </c>
      <c r="F7" s="94" t="s">
        <v>93</v>
      </c>
      <c r="G7" s="15" t="s">
        <v>40</v>
      </c>
      <c r="H7" s="16">
        <v>42005</v>
      </c>
      <c r="I7" s="17" t="s">
        <v>74</v>
      </c>
      <c r="J7" s="44">
        <v>92</v>
      </c>
      <c r="K7" s="45">
        <v>0.14940000000000001</v>
      </c>
      <c r="L7" s="46">
        <v>0.05</v>
      </c>
      <c r="M7" s="44">
        <v>35</v>
      </c>
      <c r="N7" s="44">
        <v>40</v>
      </c>
      <c r="O7" s="44">
        <v>45</v>
      </c>
      <c r="P7" s="44">
        <v>55</v>
      </c>
      <c r="Q7" s="44">
        <v>55</v>
      </c>
      <c r="R7" s="47" t="s">
        <v>44</v>
      </c>
    </row>
    <row r="8" spans="1:18" s="3" customFormat="1" ht="169.5" customHeight="1" thickBot="1" x14ac:dyDescent="0.35">
      <c r="A8" s="18">
        <v>2</v>
      </c>
      <c r="B8" s="19" t="s">
        <v>84</v>
      </c>
      <c r="C8" s="20" t="s">
        <v>67</v>
      </c>
      <c r="D8" s="7" t="s">
        <v>4</v>
      </c>
      <c r="E8" s="21" t="s">
        <v>81</v>
      </c>
      <c r="F8" s="22" t="s">
        <v>68</v>
      </c>
      <c r="G8" s="23" t="s">
        <v>69</v>
      </c>
      <c r="H8" s="24">
        <v>43831</v>
      </c>
      <c r="I8" s="25" t="s">
        <v>74</v>
      </c>
      <c r="J8" s="48">
        <v>881</v>
      </c>
      <c r="K8" s="49">
        <v>1</v>
      </c>
      <c r="L8" s="50">
        <v>0.35</v>
      </c>
      <c r="M8" s="51">
        <v>49</v>
      </c>
      <c r="N8" s="51">
        <v>49</v>
      </c>
      <c r="O8" s="51">
        <v>49</v>
      </c>
      <c r="P8" s="51">
        <v>49</v>
      </c>
      <c r="Q8" s="51">
        <v>49</v>
      </c>
      <c r="R8" s="52" t="s">
        <v>44</v>
      </c>
    </row>
    <row r="9" spans="1:18" s="4" customFormat="1" ht="30.75" customHeight="1" thickBot="1" x14ac:dyDescent="0.35">
      <c r="A9" s="158" t="s">
        <v>39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61"/>
    </row>
    <row r="10" spans="1:18" s="3" customFormat="1" ht="118.5" customHeight="1" x14ac:dyDescent="0.3">
      <c r="A10" s="13">
        <f>A8+1</f>
        <v>3</v>
      </c>
      <c r="B10" s="26" t="s">
        <v>5</v>
      </c>
      <c r="C10" s="131" t="s">
        <v>6</v>
      </c>
      <c r="D10" s="129" t="s">
        <v>4</v>
      </c>
      <c r="E10" s="93" t="s">
        <v>92</v>
      </c>
      <c r="F10" s="94" t="s">
        <v>93</v>
      </c>
      <c r="G10" s="132" t="s">
        <v>40</v>
      </c>
      <c r="H10" s="16">
        <v>38718</v>
      </c>
      <c r="I10" s="17" t="s">
        <v>74</v>
      </c>
      <c r="J10" s="44">
        <v>755</v>
      </c>
      <c r="K10" s="45">
        <v>0.28960000000000002</v>
      </c>
      <c r="L10" s="46">
        <v>0.05</v>
      </c>
      <c r="M10" s="44">
        <v>306</v>
      </c>
      <c r="N10" s="44">
        <v>349</v>
      </c>
      <c r="O10" s="44">
        <v>398</v>
      </c>
      <c r="P10" s="44">
        <v>453</v>
      </c>
      <c r="Q10" s="44">
        <v>453</v>
      </c>
      <c r="R10" s="47" t="s">
        <v>44</v>
      </c>
    </row>
    <row r="11" spans="1:18" s="3" customFormat="1" ht="116.25" customHeight="1" x14ac:dyDescent="0.3">
      <c r="A11" s="27">
        <f>A10+1</f>
        <v>4</v>
      </c>
      <c r="B11" s="28" t="s">
        <v>45</v>
      </c>
      <c r="C11" s="133" t="s">
        <v>7</v>
      </c>
      <c r="D11" s="134" t="s">
        <v>4</v>
      </c>
      <c r="E11" s="106" t="s">
        <v>92</v>
      </c>
      <c r="F11" s="107" t="s">
        <v>93</v>
      </c>
      <c r="G11" s="135" t="s">
        <v>40</v>
      </c>
      <c r="H11" s="30">
        <v>38718</v>
      </c>
      <c r="I11" s="31" t="s">
        <v>74</v>
      </c>
      <c r="J11" s="53">
        <v>0</v>
      </c>
      <c r="K11" s="54">
        <v>8.6999999999999994E-3</v>
      </c>
      <c r="L11" s="55">
        <v>0</v>
      </c>
      <c r="M11" s="53">
        <v>0</v>
      </c>
      <c r="N11" s="53">
        <v>0.5</v>
      </c>
      <c r="O11" s="53">
        <v>0.5</v>
      </c>
      <c r="P11" s="53">
        <v>0.5</v>
      </c>
      <c r="Q11" s="53">
        <v>0.5</v>
      </c>
      <c r="R11" s="56" t="s">
        <v>44</v>
      </c>
    </row>
    <row r="12" spans="1:18" s="3" customFormat="1" ht="122.25" customHeight="1" x14ac:dyDescent="0.3">
      <c r="A12" s="27">
        <f>A11+1</f>
        <v>5</v>
      </c>
      <c r="B12" s="28" t="s">
        <v>8</v>
      </c>
      <c r="C12" s="136" t="s">
        <v>46</v>
      </c>
      <c r="D12" s="134" t="s">
        <v>4</v>
      </c>
      <c r="E12" s="106" t="s">
        <v>92</v>
      </c>
      <c r="F12" s="107" t="s">
        <v>93</v>
      </c>
      <c r="G12" s="135" t="s">
        <v>40</v>
      </c>
      <c r="H12" s="30">
        <v>40544</v>
      </c>
      <c r="I12" s="31" t="s">
        <v>74</v>
      </c>
      <c r="J12" s="53">
        <v>90</v>
      </c>
      <c r="K12" s="54">
        <v>8.3500000000000005E-2</v>
      </c>
      <c r="L12" s="55">
        <v>0.01</v>
      </c>
      <c r="M12" s="53">
        <v>179</v>
      </c>
      <c r="N12" s="53">
        <v>168</v>
      </c>
      <c r="O12" s="53">
        <v>158</v>
      </c>
      <c r="P12" s="53">
        <v>148</v>
      </c>
      <c r="Q12" s="53">
        <v>148</v>
      </c>
      <c r="R12" s="56" t="s">
        <v>44</v>
      </c>
    </row>
    <row r="13" spans="1:18" s="3" customFormat="1" ht="156.75" customHeight="1" x14ac:dyDescent="0.3">
      <c r="A13" s="27">
        <f>A12+1</f>
        <v>6</v>
      </c>
      <c r="B13" s="28" t="s">
        <v>47</v>
      </c>
      <c r="C13" s="136" t="s">
        <v>77</v>
      </c>
      <c r="D13" s="134" t="s">
        <v>4</v>
      </c>
      <c r="E13" s="106" t="s">
        <v>92</v>
      </c>
      <c r="F13" s="107" t="s">
        <v>93</v>
      </c>
      <c r="G13" s="29" t="s">
        <v>40</v>
      </c>
      <c r="H13" s="30">
        <v>40544</v>
      </c>
      <c r="I13" s="31" t="s">
        <v>74</v>
      </c>
      <c r="J13" s="57">
        <v>7505</v>
      </c>
      <c r="K13" s="54">
        <v>0.43219999999999997</v>
      </c>
      <c r="L13" s="55">
        <v>0.1</v>
      </c>
      <c r="M13" s="58">
        <v>1494.5</v>
      </c>
      <c r="N13" s="57">
        <v>1511</v>
      </c>
      <c r="O13" s="57">
        <v>1527</v>
      </c>
      <c r="P13" s="57">
        <v>1544</v>
      </c>
      <c r="Q13" s="57">
        <v>1544</v>
      </c>
      <c r="R13" s="56" t="s">
        <v>44</v>
      </c>
    </row>
    <row r="14" spans="1:18" s="3" customFormat="1" ht="152.25" customHeight="1" x14ac:dyDescent="0.3">
      <c r="A14" s="27">
        <f>A13+1</f>
        <v>7</v>
      </c>
      <c r="B14" s="28" t="s">
        <v>79</v>
      </c>
      <c r="C14" s="136" t="s">
        <v>78</v>
      </c>
      <c r="D14" s="134" t="s">
        <v>4</v>
      </c>
      <c r="E14" s="106" t="s">
        <v>92</v>
      </c>
      <c r="F14" s="107" t="s">
        <v>93</v>
      </c>
      <c r="G14" s="29" t="s">
        <v>40</v>
      </c>
      <c r="H14" s="30">
        <v>38718</v>
      </c>
      <c r="I14" s="31" t="s">
        <v>74</v>
      </c>
      <c r="J14" s="53">
        <v>0</v>
      </c>
      <c r="K14" s="54">
        <v>1.7299999999999999E-2</v>
      </c>
      <c r="L14" s="55">
        <v>0</v>
      </c>
      <c r="M14" s="53">
        <v>0</v>
      </c>
      <c r="N14" s="53">
        <v>1</v>
      </c>
      <c r="O14" s="53">
        <v>1</v>
      </c>
      <c r="P14" s="53">
        <v>1</v>
      </c>
      <c r="Q14" s="53">
        <v>1</v>
      </c>
      <c r="R14" s="56" t="s">
        <v>44</v>
      </c>
    </row>
    <row r="15" spans="1:18" s="3" customFormat="1" ht="157.5" customHeight="1" x14ac:dyDescent="0.3">
      <c r="A15" s="27">
        <f t="shared" ref="A15:A18" si="1">A14+1</f>
        <v>8</v>
      </c>
      <c r="B15" s="28" t="s">
        <v>9</v>
      </c>
      <c r="C15" s="136" t="s">
        <v>10</v>
      </c>
      <c r="D15" s="134" t="s">
        <v>4</v>
      </c>
      <c r="E15" s="106" t="s">
        <v>92</v>
      </c>
      <c r="F15" s="107" t="s">
        <v>93</v>
      </c>
      <c r="G15" s="29" t="s">
        <v>40</v>
      </c>
      <c r="H15" s="30">
        <v>38718</v>
      </c>
      <c r="I15" s="31" t="s">
        <v>74</v>
      </c>
      <c r="J15" s="53">
        <v>29</v>
      </c>
      <c r="K15" s="54">
        <v>6.0999999999999999E-2</v>
      </c>
      <c r="L15" s="128">
        <v>2E-3</v>
      </c>
      <c r="M15" s="53">
        <v>230</v>
      </c>
      <c r="N15" s="53">
        <v>293</v>
      </c>
      <c r="O15" s="53">
        <v>293</v>
      </c>
      <c r="P15" s="53">
        <v>293</v>
      </c>
      <c r="Q15" s="53">
        <v>293</v>
      </c>
      <c r="R15" s="56" t="s">
        <v>44</v>
      </c>
    </row>
    <row r="16" spans="1:18" s="3" customFormat="1" ht="114" x14ac:dyDescent="0.3">
      <c r="A16" s="27">
        <f t="shared" si="1"/>
        <v>9</v>
      </c>
      <c r="B16" s="32" t="s">
        <v>11</v>
      </c>
      <c r="C16" s="137" t="s">
        <v>12</v>
      </c>
      <c r="D16" s="134" t="s">
        <v>4</v>
      </c>
      <c r="E16" s="106" t="s">
        <v>92</v>
      </c>
      <c r="F16" s="107" t="s">
        <v>93</v>
      </c>
      <c r="G16" s="29" t="s">
        <v>40</v>
      </c>
      <c r="H16" s="30">
        <v>40544</v>
      </c>
      <c r="I16" s="31" t="s">
        <v>74</v>
      </c>
      <c r="J16" s="53">
        <v>146</v>
      </c>
      <c r="K16" s="54">
        <v>0.21390000000000001</v>
      </c>
      <c r="L16" s="55">
        <v>0.03</v>
      </c>
      <c r="M16" s="53">
        <v>92</v>
      </c>
      <c r="N16" s="53">
        <v>118</v>
      </c>
      <c r="O16" s="53">
        <v>152</v>
      </c>
      <c r="P16" s="53">
        <v>196</v>
      </c>
      <c r="Q16" s="53">
        <v>196</v>
      </c>
      <c r="R16" s="56" t="s">
        <v>44</v>
      </c>
    </row>
    <row r="17" spans="1:18" s="3" customFormat="1" ht="115.5" customHeight="1" x14ac:dyDescent="0.3">
      <c r="A17" s="117">
        <f t="shared" si="1"/>
        <v>10</v>
      </c>
      <c r="B17" s="118" t="s">
        <v>13</v>
      </c>
      <c r="C17" s="119" t="s">
        <v>14</v>
      </c>
      <c r="D17" s="120" t="s">
        <v>4</v>
      </c>
      <c r="E17" s="106" t="s">
        <v>94</v>
      </c>
      <c r="F17" s="107" t="s">
        <v>89</v>
      </c>
      <c r="G17" s="107" t="s">
        <v>90</v>
      </c>
      <c r="H17" s="108">
        <v>40544</v>
      </c>
      <c r="I17" s="104" t="s">
        <v>74</v>
      </c>
      <c r="J17" s="53">
        <v>1</v>
      </c>
      <c r="K17" s="54">
        <v>2.1899999999999999E-2</v>
      </c>
      <c r="L17" s="55">
        <v>0.04</v>
      </c>
      <c r="M17" s="53">
        <v>0.5</v>
      </c>
      <c r="N17" s="53">
        <v>0.5</v>
      </c>
      <c r="O17" s="53">
        <v>0.5</v>
      </c>
      <c r="P17" s="53">
        <v>0.5</v>
      </c>
      <c r="Q17" s="53">
        <v>0.5</v>
      </c>
      <c r="R17" s="56" t="s">
        <v>44</v>
      </c>
    </row>
    <row r="18" spans="1:18" s="3" customFormat="1" ht="193.5" customHeight="1" thickBot="1" x14ac:dyDescent="0.35">
      <c r="A18" s="121">
        <f t="shared" si="1"/>
        <v>11</v>
      </c>
      <c r="B18" s="122" t="s">
        <v>22</v>
      </c>
      <c r="C18" s="123" t="s">
        <v>49</v>
      </c>
      <c r="D18" s="130" t="s">
        <v>4</v>
      </c>
      <c r="E18" s="124" t="s">
        <v>50</v>
      </c>
      <c r="F18" s="123" t="s">
        <v>26</v>
      </c>
      <c r="G18" s="123" t="s">
        <v>75</v>
      </c>
      <c r="H18" s="125">
        <v>40544</v>
      </c>
      <c r="I18" s="126">
        <v>44196</v>
      </c>
      <c r="J18" s="51">
        <v>0</v>
      </c>
      <c r="K18" s="49">
        <v>0</v>
      </c>
      <c r="L18" s="59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 t="s">
        <v>51</v>
      </c>
    </row>
    <row r="19" spans="1:18" s="5" customFormat="1" ht="21.75" customHeight="1" thickBot="1" x14ac:dyDescent="0.35">
      <c r="A19" s="141" t="s">
        <v>52</v>
      </c>
      <c r="B19" s="142"/>
      <c r="C19" s="142"/>
      <c r="D19" s="142"/>
      <c r="E19" s="142"/>
      <c r="F19" s="142"/>
      <c r="G19" s="142"/>
      <c r="H19" s="142"/>
      <c r="I19" s="142"/>
      <c r="J19" s="60">
        <f>J7+J10+J11+J12+J13+J14+J15+J16+J17+J18+J8</f>
        <v>9499</v>
      </c>
      <c r="K19" s="61">
        <v>0.32079999999999997</v>
      </c>
      <c r="L19" s="62">
        <v>0.08</v>
      </c>
      <c r="M19" s="63">
        <f t="shared" ref="M19:O19" si="2">M7+M10+M11+M12+M13+M14+M15+M16+M17+M18+M8</f>
        <v>2386</v>
      </c>
      <c r="N19" s="63">
        <f t="shared" si="2"/>
        <v>2530</v>
      </c>
      <c r="O19" s="63">
        <f t="shared" si="2"/>
        <v>2624</v>
      </c>
      <c r="P19" s="127">
        <f>P7+P10+P11+P12+P13+P14+P15+P16+P17+P18+P8</f>
        <v>2740</v>
      </c>
      <c r="Q19" s="127">
        <f>Q7+Q10+Q11+Q12+Q13+Q14+Q15+Q16+Q17+Q18+Q8</f>
        <v>2740</v>
      </c>
      <c r="R19" s="64"/>
    </row>
    <row r="20" spans="1:18" s="3" customFormat="1" ht="180.75" customHeight="1" x14ac:dyDescent="0.3">
      <c r="A20" s="33">
        <f>A18+1</f>
        <v>12</v>
      </c>
      <c r="B20" s="26" t="s">
        <v>15</v>
      </c>
      <c r="C20" s="131" t="s">
        <v>16</v>
      </c>
      <c r="D20" s="129" t="s">
        <v>53</v>
      </c>
      <c r="E20" s="93" t="s">
        <v>95</v>
      </c>
      <c r="F20" s="94" t="s">
        <v>54</v>
      </c>
      <c r="G20" s="34" t="s">
        <v>76</v>
      </c>
      <c r="H20" s="16">
        <v>40179</v>
      </c>
      <c r="I20" s="17" t="s">
        <v>74</v>
      </c>
      <c r="J20" s="44">
        <v>2</v>
      </c>
      <c r="K20" s="45">
        <v>0.3</v>
      </c>
      <c r="L20" s="65">
        <v>0</v>
      </c>
      <c r="M20" s="44">
        <v>142</v>
      </c>
      <c r="N20" s="44">
        <v>148</v>
      </c>
      <c r="O20" s="44">
        <v>209</v>
      </c>
      <c r="P20" s="44">
        <v>296</v>
      </c>
      <c r="Q20" s="44">
        <v>296</v>
      </c>
      <c r="R20" s="47" t="s">
        <v>44</v>
      </c>
    </row>
    <row r="21" spans="1:18" s="3" customFormat="1" ht="175.5" customHeight="1" thickBot="1" x14ac:dyDescent="0.35">
      <c r="A21" s="35">
        <f>A20+1</f>
        <v>13</v>
      </c>
      <c r="B21" s="36" t="s">
        <v>17</v>
      </c>
      <c r="C21" s="111" t="s">
        <v>55</v>
      </c>
      <c r="D21" s="138" t="s">
        <v>53</v>
      </c>
      <c r="E21" s="113" t="s">
        <v>95</v>
      </c>
      <c r="F21" s="139" t="s">
        <v>54</v>
      </c>
      <c r="G21" s="37" t="s">
        <v>76</v>
      </c>
      <c r="H21" s="38">
        <v>38718</v>
      </c>
      <c r="I21" s="39" t="s">
        <v>74</v>
      </c>
      <c r="J21" s="66">
        <v>37</v>
      </c>
      <c r="K21" s="67">
        <v>0.82730000000000004</v>
      </c>
      <c r="L21" s="68">
        <v>0</v>
      </c>
      <c r="M21" s="69">
        <v>16282</v>
      </c>
      <c r="N21" s="69">
        <v>16927</v>
      </c>
      <c r="O21" s="69">
        <v>17597</v>
      </c>
      <c r="P21" s="69">
        <v>18293</v>
      </c>
      <c r="Q21" s="69">
        <v>18293</v>
      </c>
      <c r="R21" s="70" t="s">
        <v>44</v>
      </c>
    </row>
    <row r="22" spans="1:18" s="88" customFormat="1" ht="26.25" customHeight="1" thickBot="1" x14ac:dyDescent="0.35">
      <c r="A22" s="143" t="s">
        <v>56</v>
      </c>
      <c r="B22" s="144"/>
      <c r="C22" s="144"/>
      <c r="D22" s="144"/>
      <c r="E22" s="144"/>
      <c r="F22" s="144"/>
      <c r="G22" s="144"/>
      <c r="H22" s="144"/>
      <c r="I22" s="144"/>
      <c r="J22" s="71">
        <f>J20+J21</f>
        <v>39</v>
      </c>
      <c r="K22" s="72">
        <v>0.7833</v>
      </c>
      <c r="L22" s="73">
        <v>0</v>
      </c>
      <c r="M22" s="74">
        <f t="shared" ref="M22" si="3">M20+M21</f>
        <v>16424</v>
      </c>
      <c r="N22" s="74">
        <f t="shared" ref="N22:Q22" si="4">N20+N21</f>
        <v>17075</v>
      </c>
      <c r="O22" s="74">
        <f t="shared" si="4"/>
        <v>17806</v>
      </c>
      <c r="P22" s="74">
        <f t="shared" si="4"/>
        <v>18589</v>
      </c>
      <c r="Q22" s="74">
        <f t="shared" si="4"/>
        <v>18589</v>
      </c>
      <c r="R22" s="75"/>
    </row>
    <row r="23" spans="1:18" s="3" customFormat="1" ht="128.25" customHeight="1" x14ac:dyDescent="0.3">
      <c r="A23" s="89">
        <f>A21+1</f>
        <v>14</v>
      </c>
      <c r="B23" s="90" t="s">
        <v>18</v>
      </c>
      <c r="C23" s="91" t="s">
        <v>19</v>
      </c>
      <c r="D23" s="92" t="s">
        <v>20</v>
      </c>
      <c r="E23" s="93" t="s">
        <v>96</v>
      </c>
      <c r="F23" s="93" t="s">
        <v>97</v>
      </c>
      <c r="G23" s="94" t="s">
        <v>57</v>
      </c>
      <c r="H23" s="95">
        <v>38718</v>
      </c>
      <c r="I23" s="92" t="s">
        <v>74</v>
      </c>
      <c r="J23" s="44">
        <v>0</v>
      </c>
      <c r="K23" s="45">
        <v>1.2200000000000001E-2</v>
      </c>
      <c r="L23" s="65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7" t="s">
        <v>44</v>
      </c>
    </row>
    <row r="24" spans="1:18" s="3" customFormat="1" ht="108" hidden="1" customHeight="1" x14ac:dyDescent="0.3">
      <c r="A24" s="164">
        <v>14</v>
      </c>
      <c r="B24" s="145" t="s">
        <v>22</v>
      </c>
      <c r="C24" s="96" t="s">
        <v>23</v>
      </c>
      <c r="D24" s="145" t="s">
        <v>4</v>
      </c>
      <c r="E24" s="96" t="s">
        <v>25</v>
      </c>
      <c r="F24" s="145" t="s">
        <v>26</v>
      </c>
      <c r="G24" s="97"/>
      <c r="H24" s="97"/>
      <c r="I24" s="98"/>
      <c r="J24" s="76"/>
      <c r="K24" s="77"/>
      <c r="L24" s="76"/>
      <c r="M24" s="76"/>
      <c r="N24" s="76"/>
      <c r="O24" s="76"/>
      <c r="P24" s="76"/>
      <c r="Q24" s="76"/>
      <c r="R24" s="78"/>
    </row>
    <row r="25" spans="1:18" s="3" customFormat="1" ht="252.75" hidden="1" customHeight="1" x14ac:dyDescent="0.3">
      <c r="A25" s="164"/>
      <c r="B25" s="145"/>
      <c r="C25" s="96" t="s">
        <v>24</v>
      </c>
      <c r="D25" s="145"/>
      <c r="E25" s="96" t="s">
        <v>21</v>
      </c>
      <c r="F25" s="145"/>
      <c r="G25" s="97"/>
      <c r="H25" s="97"/>
      <c r="I25" s="98"/>
      <c r="J25" s="76"/>
      <c r="K25" s="77"/>
      <c r="L25" s="76"/>
      <c r="M25" s="76"/>
      <c r="N25" s="76"/>
      <c r="O25" s="76"/>
      <c r="P25" s="76"/>
      <c r="Q25" s="76"/>
      <c r="R25" s="78"/>
    </row>
    <row r="26" spans="1:18" s="3" customFormat="1" ht="116.25" hidden="1" customHeight="1" x14ac:dyDescent="0.3">
      <c r="A26" s="164">
        <v>15</v>
      </c>
      <c r="B26" s="96" t="s">
        <v>27</v>
      </c>
      <c r="C26" s="99" t="s">
        <v>29</v>
      </c>
      <c r="D26" s="170" t="s">
        <v>20</v>
      </c>
      <c r="E26" s="145" t="s">
        <v>30</v>
      </c>
      <c r="F26" s="145" t="s">
        <v>31</v>
      </c>
      <c r="G26" s="97"/>
      <c r="H26" s="97"/>
      <c r="I26" s="98"/>
      <c r="J26" s="76"/>
      <c r="K26" s="77"/>
      <c r="L26" s="76"/>
      <c r="M26" s="76"/>
      <c r="N26" s="76"/>
      <c r="O26" s="76"/>
      <c r="P26" s="76"/>
      <c r="Q26" s="76"/>
      <c r="R26" s="78"/>
    </row>
    <row r="27" spans="1:18" s="3" customFormat="1" ht="126" hidden="1" customHeight="1" x14ac:dyDescent="0.3">
      <c r="A27" s="164"/>
      <c r="B27" s="96" t="s">
        <v>28</v>
      </c>
      <c r="C27" s="99" t="s">
        <v>28</v>
      </c>
      <c r="D27" s="170"/>
      <c r="E27" s="145"/>
      <c r="F27" s="145"/>
      <c r="G27" s="97"/>
      <c r="H27" s="97"/>
      <c r="I27" s="98"/>
      <c r="J27" s="76"/>
      <c r="K27" s="77"/>
      <c r="L27" s="76"/>
      <c r="M27" s="76"/>
      <c r="N27" s="76"/>
      <c r="O27" s="76"/>
      <c r="P27" s="76"/>
      <c r="Q27" s="76"/>
      <c r="R27" s="78"/>
    </row>
    <row r="28" spans="1:18" s="3" customFormat="1" hidden="1" x14ac:dyDescent="0.3">
      <c r="A28" s="164"/>
      <c r="B28" s="96"/>
      <c r="C28" s="99"/>
      <c r="D28" s="170"/>
      <c r="E28" s="145"/>
      <c r="F28" s="145"/>
      <c r="G28" s="97"/>
      <c r="H28" s="97"/>
      <c r="I28" s="98"/>
      <c r="J28" s="76"/>
      <c r="K28" s="77"/>
      <c r="L28" s="76"/>
      <c r="M28" s="76"/>
      <c r="N28" s="76"/>
      <c r="O28" s="76"/>
      <c r="P28" s="76"/>
      <c r="Q28" s="76"/>
      <c r="R28" s="78"/>
    </row>
    <row r="29" spans="1:18" s="3" customFormat="1" hidden="1" x14ac:dyDescent="0.3">
      <c r="A29" s="164"/>
      <c r="B29" s="100"/>
      <c r="C29" s="100"/>
      <c r="D29" s="170"/>
      <c r="E29" s="145"/>
      <c r="F29" s="145"/>
      <c r="G29" s="97"/>
      <c r="H29" s="97"/>
      <c r="I29" s="98"/>
      <c r="J29" s="76"/>
      <c r="K29" s="77"/>
      <c r="L29" s="76"/>
      <c r="M29" s="76"/>
      <c r="N29" s="76"/>
      <c r="O29" s="76"/>
      <c r="P29" s="76"/>
      <c r="Q29" s="76"/>
      <c r="R29" s="78"/>
    </row>
    <row r="30" spans="1:18" s="3" customFormat="1" ht="193.5" customHeight="1" x14ac:dyDescent="0.3">
      <c r="A30" s="101">
        <f>A23+1</f>
        <v>15</v>
      </c>
      <c r="B30" s="102" t="s">
        <v>58</v>
      </c>
      <c r="C30" s="103" t="s">
        <v>59</v>
      </c>
      <c r="D30" s="104" t="s">
        <v>20</v>
      </c>
      <c r="E30" s="105" t="s">
        <v>98</v>
      </c>
      <c r="F30" s="106" t="s">
        <v>60</v>
      </c>
      <c r="G30" s="107" t="s">
        <v>65</v>
      </c>
      <c r="H30" s="108">
        <v>38718</v>
      </c>
      <c r="I30" s="109">
        <v>44196</v>
      </c>
      <c r="J30" s="53">
        <v>0</v>
      </c>
      <c r="K30" s="54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6" t="s">
        <v>51</v>
      </c>
    </row>
    <row r="31" spans="1:18" s="3" customFormat="1" ht="222.75" customHeight="1" thickBot="1" x14ac:dyDescent="0.35">
      <c r="A31" s="110">
        <f>A30+1</f>
        <v>16</v>
      </c>
      <c r="B31" s="111" t="s">
        <v>32</v>
      </c>
      <c r="C31" s="111" t="s">
        <v>33</v>
      </c>
      <c r="D31" s="112" t="s">
        <v>20</v>
      </c>
      <c r="E31" s="113" t="s">
        <v>61</v>
      </c>
      <c r="F31" s="113" t="s">
        <v>34</v>
      </c>
      <c r="G31" s="114" t="s">
        <v>64</v>
      </c>
      <c r="H31" s="115">
        <v>38718</v>
      </c>
      <c r="I31" s="116">
        <v>44196</v>
      </c>
      <c r="J31" s="66">
        <v>0</v>
      </c>
      <c r="K31" s="67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70" t="s">
        <v>51</v>
      </c>
    </row>
    <row r="32" spans="1:18" s="88" customFormat="1" ht="19.5" thickBot="1" x14ac:dyDescent="0.35">
      <c r="A32" s="143" t="s">
        <v>62</v>
      </c>
      <c r="B32" s="144"/>
      <c r="C32" s="144"/>
      <c r="D32" s="144"/>
      <c r="E32" s="144"/>
      <c r="F32" s="144"/>
      <c r="G32" s="144"/>
      <c r="H32" s="144"/>
      <c r="I32" s="144"/>
      <c r="J32" s="79">
        <f>J23+J30+J31</f>
        <v>0</v>
      </c>
      <c r="K32" s="80">
        <f>K23</f>
        <v>1.2200000000000001E-2</v>
      </c>
      <c r="L32" s="81">
        <v>0</v>
      </c>
      <c r="M32" s="79">
        <f t="shared" ref="M32:Q32" si="5">M23+M30+M31</f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82"/>
    </row>
    <row r="33" spans="1:18" s="3" customFormat="1" ht="19.5" thickBot="1" x14ac:dyDescent="0.35">
      <c r="A33" s="154" t="s">
        <v>63</v>
      </c>
      <c r="B33" s="155"/>
      <c r="C33" s="155"/>
      <c r="D33" s="155"/>
      <c r="E33" s="155"/>
      <c r="F33" s="155"/>
      <c r="G33" s="155"/>
      <c r="H33" s="155"/>
      <c r="I33" s="155"/>
      <c r="J33" s="83">
        <f>J32+J19+J22</f>
        <v>9538</v>
      </c>
      <c r="K33" s="84">
        <v>0.3216</v>
      </c>
      <c r="L33" s="85">
        <v>0.01</v>
      </c>
      <c r="M33" s="86">
        <f t="shared" ref="M33:Q33" si="6">M32+M19+M22</f>
        <v>18810</v>
      </c>
      <c r="N33" s="86">
        <f t="shared" si="6"/>
        <v>19605</v>
      </c>
      <c r="O33" s="86">
        <f t="shared" si="6"/>
        <v>20430</v>
      </c>
      <c r="P33" s="86">
        <f t="shared" si="6"/>
        <v>21329</v>
      </c>
      <c r="Q33" s="86">
        <f t="shared" si="6"/>
        <v>21329</v>
      </c>
      <c r="R33" s="87"/>
    </row>
    <row r="34" spans="1:18" s="3" customFormat="1" ht="27.75" customHeight="1" x14ac:dyDescent="0.3">
      <c r="A34" s="153" t="s">
        <v>70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1:18" s="3" customFormat="1" ht="24" customHeight="1" x14ac:dyDescent="0.3">
      <c r="A35" s="153" t="s">
        <v>73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</row>
    <row r="36" spans="1:18" s="3" customFormat="1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3" customFormat="1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s="3" customFormat="1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</sheetData>
  <mergeCells count="32">
    <mergeCell ref="A35:R35"/>
    <mergeCell ref="A33:I33"/>
    <mergeCell ref="A32:I32"/>
    <mergeCell ref="M3:Q3"/>
    <mergeCell ref="A9:R9"/>
    <mergeCell ref="L3:L4"/>
    <mergeCell ref="R3:R4"/>
    <mergeCell ref="A24:A25"/>
    <mergeCell ref="A6:R6"/>
    <mergeCell ref="A34:R34"/>
    <mergeCell ref="A26:A29"/>
    <mergeCell ref="D26:D29"/>
    <mergeCell ref="E26:E29"/>
    <mergeCell ref="F26:F29"/>
    <mergeCell ref="B3:B4"/>
    <mergeCell ref="A3:A4"/>
    <mergeCell ref="N1:R1"/>
    <mergeCell ref="A19:I19"/>
    <mergeCell ref="A22:I22"/>
    <mergeCell ref="B24:B25"/>
    <mergeCell ref="D24:D25"/>
    <mergeCell ref="F24:F25"/>
    <mergeCell ref="K3:K4"/>
    <mergeCell ref="I3:I4"/>
    <mergeCell ref="E3:E4"/>
    <mergeCell ref="D3:D4"/>
    <mergeCell ref="C3:C4"/>
    <mergeCell ref="F3:F4"/>
    <mergeCell ref="J3:J4"/>
    <mergeCell ref="G3:G4"/>
    <mergeCell ref="H3:H4"/>
    <mergeCell ref="A2:R2"/>
  </mergeCells>
  <pageMargins left="0.51181102362204722" right="0.11811023622047245" top="0.35433070866141736" bottom="0.15748031496062992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ShmakovaEP</dc:creator>
  <cp:lastModifiedBy>Шмакова Елена Павловна</cp:lastModifiedBy>
  <cp:lastPrinted>2022-09-27T04:26:18Z</cp:lastPrinted>
  <dcterms:created xsi:type="dcterms:W3CDTF">2020-09-24T11:44:00Z</dcterms:created>
  <dcterms:modified xsi:type="dcterms:W3CDTF">2022-10-04T04:59:48Z</dcterms:modified>
</cp:coreProperties>
</file>